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90" windowWidth="20730" windowHeight="9000"/>
  </bookViews>
  <sheets>
    <sheet name="Half Yearly Financial" sheetId="1" r:id="rId1"/>
    <sheet name="Notes" sheetId="2" r:id="rId2"/>
    <sheet name="Annexure 1" sheetId="3" r:id="rId3"/>
    <sheet name="Annexure 2 " sheetId="4" r:id="rId4"/>
    <sheet name="Annexure 3" sheetId="5" r:id="rId5"/>
  </sheets>
  <externalReferences>
    <externalReference r:id="rId6"/>
  </externalReferences>
  <definedNames>
    <definedName name="_xlnm._FilterDatabase" localSheetId="0" hidden="1">'Half Yearly Financial'!$A$5:$L$154</definedName>
    <definedName name="ex">#REF!</definedName>
    <definedName name="excel">#REF!</definedName>
    <definedName name="Excel_BuiltIn__FilterDatabase_4" localSheetId="2">#REF!</definedName>
    <definedName name="Excel_BuiltIn__FilterDatabase_4" localSheetId="4">#REF!</definedName>
    <definedName name="Excel_BuiltIn__FilterDatabase_4" localSheetId="1">#REF!</definedName>
    <definedName name="Excel_BuiltIn__FilterDatabase_4">#REF!</definedName>
    <definedName name="_xlnm.Print_Titles" localSheetId="0">'Half Yearly Financial'!$A:$C</definedName>
    <definedName name="TSS" localSheetId="2">#REF!</definedName>
    <definedName name="TSS" localSheetId="4">#REF!</definedName>
    <definedName name="TSS" localSheetId="1">#REF!</definedName>
    <definedName name="TSS">#REF!</definedName>
    <definedName name="TSSN" localSheetId="2">#REF!</definedName>
    <definedName name="TSSN" localSheetId="4">#REF!</definedName>
    <definedName name="TSSN" localSheetId="1">#REF!</definedName>
    <definedName name="TSSN">#REF!</definedName>
    <definedName name="XDO_?P_FROM_TDATE?">[1]Consol!#REF!</definedName>
    <definedName name="XDO_?P_TO_TDATE?">[1]Consol!#REF!</definedName>
  </definedNames>
  <calcPr calcId="145621"/>
</workbook>
</file>

<file path=xl/calcChain.xml><?xml version="1.0" encoding="utf-8"?>
<calcChain xmlns="http://schemas.openxmlformats.org/spreadsheetml/2006/main">
  <c r="H15" i="5" l="1"/>
  <c r="H9" i="5"/>
  <c r="G31" i="2"/>
  <c r="F30" i="2"/>
  <c r="F32" i="2" s="1"/>
  <c r="E30" i="2"/>
  <c r="E32" i="2" s="1"/>
  <c r="G28" i="2"/>
  <c r="F27" i="2"/>
  <c r="E27" i="2"/>
  <c r="D27" i="2"/>
  <c r="D30" i="2" s="1"/>
  <c r="D32" i="2" s="1"/>
  <c r="C27" i="2"/>
  <c r="C30" i="2" s="1"/>
  <c r="G26" i="2"/>
  <c r="G25" i="2"/>
  <c r="G24" i="2"/>
  <c r="A5" i="2"/>
  <c r="L77" i="1"/>
  <c r="K77" i="1"/>
  <c r="J77" i="1"/>
  <c r="I77" i="1"/>
  <c r="H77" i="1"/>
  <c r="G77" i="1"/>
  <c r="F77" i="1"/>
  <c r="E77" i="1"/>
  <c r="D77" i="1"/>
  <c r="K10" i="1"/>
  <c r="J10" i="1"/>
  <c r="F10" i="1"/>
  <c r="G10" i="1"/>
  <c r="L10" i="1"/>
  <c r="I10" i="1"/>
  <c r="H10" i="1"/>
  <c r="E10" i="1"/>
  <c r="D10" i="1"/>
  <c r="G30" i="2" l="1"/>
  <c r="G32" i="2" s="1"/>
  <c r="C32" i="2"/>
  <c r="A11" i="2"/>
  <c r="G27" i="2"/>
  <c r="A7" i="2"/>
  <c r="A9" i="2"/>
  <c r="A15" i="2" l="1"/>
  <c r="A17" i="2"/>
  <c r="A13" i="2"/>
  <c r="A19" i="2" l="1"/>
  <c r="A21" i="2" l="1"/>
  <c r="A37" i="2" l="1"/>
  <c r="A39" i="2" l="1"/>
  <c r="A41" i="2" l="1"/>
  <c r="A45" i="2"/>
  <c r="A47" i="2" s="1"/>
  <c r="A49" i="2" s="1"/>
  <c r="A43" i="2"/>
  <c r="A51" i="2" l="1"/>
</calcChain>
</file>

<file path=xl/sharedStrings.xml><?xml version="1.0" encoding="utf-8"?>
<sst xmlns="http://schemas.openxmlformats.org/spreadsheetml/2006/main" count="818" uniqueCount="219">
  <si>
    <t xml:space="preserve"> </t>
  </si>
  <si>
    <t xml:space="preserve">TAURUS MUTUAL FUND </t>
  </si>
  <si>
    <t>UNAUDITED HALF YEARLY  FINANCIAL RESULTS FOR THE PERIOD ENDED SEPTEMBER 30, 2019</t>
  </si>
  <si>
    <t>Debt</t>
  </si>
  <si>
    <t>Equity</t>
  </si>
  <si>
    <t>S.No.</t>
  </si>
  <si>
    <t>Particulars</t>
  </si>
  <si>
    <t>Scheme Name</t>
  </si>
  <si>
    <t>Taurus Liquid Fund</t>
  </si>
  <si>
    <t>Taurus Starshare (Multi Cap) Fund</t>
  </si>
  <si>
    <t>Taurus Tax Shield</t>
  </si>
  <si>
    <t>Taurus Discovery (Midcap) Fund</t>
  </si>
  <si>
    <t>Taurus Ethical Fund</t>
  </si>
  <si>
    <t>Taurus Largecap Equity Fund</t>
  </si>
  <si>
    <t>Taurus Banking &amp; Financial Services Fund</t>
  </si>
  <si>
    <t>Taurus Infrastructure Fund</t>
  </si>
  <si>
    <t>Taurus Nifty Index Fund</t>
  </si>
  <si>
    <t>Period</t>
  </si>
  <si>
    <t>01/04/2019 to
30/09/2019</t>
  </si>
  <si>
    <t>Unit Capital at the beginning of the half year period</t>
  </si>
  <si>
    <t>(Rs. In Crores)</t>
  </si>
  <si>
    <t>Unit Capital at the end of the period</t>
  </si>
  <si>
    <t>Reserves &amp; Surplus</t>
  </si>
  <si>
    <t>Total Net Assets at the beginning of the half year period</t>
  </si>
  <si>
    <t>Total Net Assets at the end of the period</t>
  </si>
  <si>
    <t>NAV at the beginning of the half year period ++</t>
  </si>
  <si>
    <t>(Rs.)</t>
  </si>
  <si>
    <t>Regular Plan Growth Option</t>
  </si>
  <si>
    <t>N.A.</t>
  </si>
  <si>
    <t>Regular Plan Dividend Option</t>
  </si>
  <si>
    <t>Regular Plan Bonus Option ##</t>
  </si>
  <si>
    <t>Regular Plan Retail Growth Option ##</t>
  </si>
  <si>
    <t>Regular Plan Retail Daily Dividend Reinvestment Option ##</t>
  </si>
  <si>
    <t>Regular Plan Super Institutional Growth Option</t>
  </si>
  <si>
    <t>Regular Plan Super Institutional Daily Dividend Reinvestment Option</t>
  </si>
  <si>
    <t>Regular Plan Super Institutional Weekly Dividend Reinvestment Option</t>
  </si>
  <si>
    <t>Direct Plan Growth Option</t>
  </si>
  <si>
    <t>Direct Plan Dividend Option</t>
  </si>
  <si>
    <t>Direct Plan Bonus Option ##</t>
  </si>
  <si>
    <t>Direct Plan Super Institutional Growth Option</t>
  </si>
  <si>
    <t>Direct Plan Super Institutional Daily Dividend Reinvestment Option</t>
  </si>
  <si>
    <t>Direct Plan Super Institutional Weekly Dividend Reinvestment Option</t>
  </si>
  <si>
    <t>Unclaimed Redemption and Dividend Plan ~~</t>
  </si>
  <si>
    <t>NAV at the end of the period</t>
  </si>
  <si>
    <t>Dividend paid per unit during the half year</t>
  </si>
  <si>
    <t>Regular Plan Dividend Option - Individual</t>
  </si>
  <si>
    <t>Regular Plan Dividend Option - Non Individual</t>
  </si>
  <si>
    <t>Direct Plan Dividend Option - Individual</t>
  </si>
  <si>
    <t>Direct Plan Dividend Option - Non Individual</t>
  </si>
  <si>
    <t>Regular Plan Retail Daily Dividend Reinvestment Option - Individual ##</t>
  </si>
  <si>
    <t>Regular Plan Retail Daily Dividend Reinvestment Option - Non Individual ##</t>
  </si>
  <si>
    <t>Regular Plan Super Institutional Daily Dividend Reinvestment Option - Individual</t>
  </si>
  <si>
    <t>Regular Plan Super Institutional Daily Dividend Reinvestment Option - Non Individual</t>
  </si>
  <si>
    <t>Regular Plan Super Institutional Weekly Dividend Reinvestment Option - Individual</t>
  </si>
  <si>
    <t>Regular Plan Super Institutional Weekly Dividend Reinvestment Option - Non Individual</t>
  </si>
  <si>
    <t>Direct Plan Super Institutional Daily Dividend Reinvestment Option - Individual</t>
  </si>
  <si>
    <t>Direct Plan Super Institutional Daily Dividend Reinvestment Option - Non Individual</t>
  </si>
  <si>
    <t>Direct Plan Super Institutional Weekly Dividend Reinvestment Option - Individual</t>
  </si>
  <si>
    <t>Direct Plan Super Institutional Weekly Dividend Reinvestment Option - Non Individual</t>
  </si>
  <si>
    <t>Income</t>
  </si>
  <si>
    <t>Dividend</t>
  </si>
  <si>
    <t>Interest</t>
  </si>
  <si>
    <t>Profit/(Loss) on sale /redemption of investments (other than inter scheme transfer/sale)</t>
  </si>
  <si>
    <t>Profit/(Loss) on inter scheme transfer/sale of investments</t>
  </si>
  <si>
    <t>Other income ^</t>
  </si>
  <si>
    <t>Total Income (5.1 to 5.5)</t>
  </si>
  <si>
    <t>Expenses</t>
  </si>
  <si>
    <t>Management Fees (Exclusive of GST)</t>
  </si>
  <si>
    <r>
      <t>Trustee Fees</t>
    </r>
    <r>
      <rPr>
        <sz val="10"/>
        <color indexed="9"/>
        <rFont val="Arial"/>
        <family val="2"/>
      </rPr>
      <t xml:space="preserve"> #</t>
    </r>
  </si>
  <si>
    <t>Total Recurring Expenses (including 6.1 and 6.2) (Inclusive of GST on Management Fees)</t>
  </si>
  <si>
    <t xml:space="preserve">Percentage of Management Fees to daily average net assets (annualised) 
(Exclusive of GST) </t>
  </si>
  <si>
    <t>(%)</t>
  </si>
  <si>
    <t xml:space="preserve">Total Recurring expenses as a percentage of daily average net assets (annualised)
(Inclusive of GST on Management Fees) </t>
  </si>
  <si>
    <t>Regular Plan</t>
  </si>
  <si>
    <t>Direct Plan</t>
  </si>
  <si>
    <t>Regular Plan Super Institutional</t>
  </si>
  <si>
    <t>Direct Plan Super Institutional</t>
  </si>
  <si>
    <t>Regular Plan Retail ##</t>
  </si>
  <si>
    <t>Returns during the half year</t>
  </si>
  <si>
    <t>Regular Plan Retail Growth Option</t>
  </si>
  <si>
    <t>Benchmark</t>
  </si>
  <si>
    <t>Compounded Annualised yield in case of schemes in existence for more</t>
  </si>
  <si>
    <t>than 1 year and its comparison with benchmark yield *</t>
  </si>
  <si>
    <t>i)</t>
  </si>
  <si>
    <t>Last 1 year</t>
  </si>
  <si>
    <t>ii)</t>
  </si>
  <si>
    <t>Last 3 Years</t>
  </si>
  <si>
    <t>iii)</t>
  </si>
  <si>
    <t>Last 5 years</t>
  </si>
  <si>
    <t>iv)</t>
  </si>
  <si>
    <t>Since launch of the scheme</t>
  </si>
  <si>
    <t>Date of launch of scheme</t>
  </si>
  <si>
    <t>Date of launch of scheme - Direct Plan</t>
  </si>
  <si>
    <t>Benchmark Index</t>
  </si>
  <si>
    <t>CRISIL Liquid Fund Index</t>
  </si>
  <si>
    <t>S&amp;P BSE 500 TRI</t>
  </si>
  <si>
    <t>S&amp;P BSE 200 TRI</t>
  </si>
  <si>
    <t>Nifty Midcap 100 TRI</t>
  </si>
  <si>
    <t>S&amp;P BSE 500 Shariah TRI</t>
  </si>
  <si>
    <t>S&amp;P BSE 100 TRI</t>
  </si>
  <si>
    <t>S&amp;P BSE Bankex TRI</t>
  </si>
  <si>
    <t>Nifty Infrastructure Index TRI</t>
  </si>
  <si>
    <t>Nifty 50 TRI</t>
  </si>
  <si>
    <t>Provision for Doubtful Income/Debts (including overdue debentures)</t>
  </si>
  <si>
    <t>Provision for Doubtful Investments during the half year period</t>
  </si>
  <si>
    <t>Payments to associate/group companies</t>
  </si>
  <si>
    <t>Investments made in associate/ group companies</t>
  </si>
  <si>
    <t>*</t>
  </si>
  <si>
    <t>Compounded Annualised Yield/Returns are based on the Net Asset Value of Growth Plan of the respective Scheme.</t>
  </si>
  <si>
    <t>Amount less than Rs. 0.005 Crore.</t>
  </si>
  <si>
    <t>##</t>
  </si>
  <si>
    <t>Plan/Option has been discontinued for further subscription</t>
  </si>
  <si>
    <t>^</t>
  </si>
  <si>
    <t>Other income is inclusive of Load Income.</t>
  </si>
  <si>
    <t>~~</t>
  </si>
  <si>
    <t>Plan introducted w.e.f May 25, 2016 for the limited purpose of deploying the unclaimed redemption and dividend amounts into Taurus Liquid Fund. Hence regular investments by investors/Unitholders or switches from existing schemes/plans are not be permitted in this plan.</t>
  </si>
  <si>
    <t>Not Applicable</t>
  </si>
  <si>
    <t>++</t>
  </si>
  <si>
    <t>March 31, 2019 being a non-business day for all schemes, the NAV p.u. have been provided as of March 29, 2019 except for Taurus Liquid Fund</t>
  </si>
  <si>
    <t>Notes to Half Yearly Unaudited Financial Results for the Half Year period ended September 30, 2019:</t>
  </si>
  <si>
    <t>During the half year, there is no change in the accounting policy.</t>
  </si>
  <si>
    <t>During the half year, none of the schemes of the Fund subscribed to any issues lead managed by associate companies or any issue of debt or equity on private placement basis where the sponsor or its associates acted as arranger or manager.</t>
  </si>
  <si>
    <t>During the half year, none of the schemes undertook any underwriting obligations with respect to any issue of any securities of any company.</t>
  </si>
  <si>
    <r>
      <t xml:space="preserve">The details of transactions with associates in terms of Regulation 25(8) of the SEBI (Mutual Fund) Regulations, 1996 is enclosed as </t>
    </r>
    <r>
      <rPr>
        <b/>
        <sz val="11"/>
        <rFont val="Arial"/>
        <family val="2"/>
      </rPr>
      <t>Annexure 1.</t>
    </r>
  </si>
  <si>
    <r>
      <t xml:space="preserve">Investment  by the schemes in companies which have invested more than 5% of the NAV of any scheme of the Fund is enclosed as  </t>
    </r>
    <r>
      <rPr>
        <b/>
        <sz val="11"/>
        <rFont val="Arial"/>
        <family val="2"/>
      </rPr>
      <t>Annexure 2.</t>
    </r>
  </si>
  <si>
    <r>
      <t xml:space="preserve">As at the end of the half year period, none of the schemes had an exposure to derivatives of more than 10% of the Net Assets. Disclosure of derivative positions pursuant to SEBI Circular no. CIR/IMD/DF/11/2010 dated August 18, 2010 is enclosed as </t>
    </r>
    <r>
      <rPr>
        <b/>
        <sz val="11"/>
        <rFont val="Arial"/>
        <family val="2"/>
      </rPr>
      <t>Annexure 3.</t>
    </r>
  </si>
  <si>
    <t>The details of holdings over 25% of NAV in any scheme / plan as on September 30, 2019 are as: Nil</t>
  </si>
  <si>
    <t>No brokerage/commission has been paid/payable on subscription of units by the sponsor.</t>
  </si>
  <si>
    <t>The debt schemes of Taurus Mutual Fund had invested in Commercial Papers (CPs) amounting to Rs 107 crores of Ballarpur Industries Limited (“BILT”) a group company of Avantha Holding Limited ("AHL") against which full provision was made consequent to default in payment of maturity proceeds during F.Y. 2016-17. The Fund has reversed the provision for the realised amount of Rs. 35 lakhs recieved during April 2017 to June 30, 2017 in Taurus Liquid Fund. On July 18, 2017, an agreement was executed with BILT and AHL where in Rs 29.20 crores ($) excluding interest of Rs 1.45 crores which is booked under interest income was received against assignment of the defaulted CPs which has been allocated to the debt schemes of Taurus Mutual Fund based on the oustanding exposure as on that date.
Accordingly, the Fund has reversed the provision for the realised amount and apportioned the recovery proceeds in the ratio of units outstanding between continuing investors and exited investors during half year ending Sept 30, 2017 in line with methodology approved by the Board of Trustees to protect the interest of investors and based on the legal opinon taken by the Fund.</t>
  </si>
  <si>
    <t>TAURUS LIQUID FUND</t>
  </si>
  <si>
    <t>TAURUS SHORT TERM INCOME FUND</t>
  </si>
  <si>
    <t>TAURUS ULTRA SHORT TERM BOND FUND</t>
  </si>
  <si>
    <t>TAURUS DYNAMIC INCOME FUND</t>
  </si>
  <si>
    <t>Total (Rs.)</t>
  </si>
  <si>
    <t>Book Value of NPAs as on April 01, 2017</t>
  </si>
  <si>
    <t xml:space="preserve">Less: Realised during April to June 2017 </t>
  </si>
  <si>
    <t>Less: Realised through assignment of securities ($)</t>
  </si>
  <si>
    <t>Balance set aside payable to the affected investors on recovery (^)</t>
  </si>
  <si>
    <t>Less: Recovery from AHL  (*)  during  April to March 31, 2018</t>
  </si>
  <si>
    <t>Less: Recovery from AHL (*)  during March to  September 30, 2018</t>
  </si>
  <si>
    <t>Principal recovery outstanding as on September 30. 2018</t>
  </si>
  <si>
    <t xml:space="preserve"> Subsequent to assignment of these securities, book value and provision thereon has been written off from the debt schemes of Taurus Mutual Fund vide approval of Board of Trustees. In terms of agreement, AHL has agreed to pay the balance amount along with interest in a phased manner. The Boards of Trustee and AMC decided that the recovery proceeds including interest payable by AHL will be paid only to those investors who have incurred such losses (i.e. investors who have borne the marked down losses)  and accordingly, the Fund has separately set aside Rs 76.95 crores (^) payable to the affected unitholders. Out of this, the Fund has realised Rs 56.75 crores (*) upto March 31, 2019 which has been distributed to all the affected unitholders. The Fund has communicated its actions and procedures undertaken in the above matter to the SEBI.</t>
  </si>
  <si>
    <t>None of the schemes of Taurus Mutual Fund have any deferred revenue expenditure.</t>
  </si>
  <si>
    <t>None of the schemes of Taurus Mutual Fund did any borrowings of more than 10% of net assets during the half year period ended on September 30, 2019.</t>
  </si>
  <si>
    <t>None of the schemes of Taurus Mutual Fund declared any bonus during the half year period ended on September 30, 2019.</t>
  </si>
  <si>
    <t>None of the schemes of Taurus Mutual Fund had any investments in foreign securities / ADRs / GDRs during the half year period ended on September 30, 2019.</t>
  </si>
  <si>
    <t>None of the schemes of Taurus Mutual Fund had any investments in repo transactions of corporate debt securities during the half year ended on September 30, 2019.</t>
  </si>
  <si>
    <t>None of the schemes of Taurus Mutual Fund had any investments in credit default swaps during the half year ended on September 30, 2019.</t>
  </si>
  <si>
    <t>The unaudited  financial results for the half year ended September 30, 2019. are available on our website www.taurusmutualfund.com</t>
  </si>
  <si>
    <r>
      <t xml:space="preserve">For </t>
    </r>
    <r>
      <rPr>
        <b/>
        <sz val="11"/>
        <rFont val="Arial"/>
        <family val="2"/>
      </rPr>
      <t>Taurus Investment Trust Company Limited</t>
    </r>
  </si>
  <si>
    <r>
      <t xml:space="preserve">For </t>
    </r>
    <r>
      <rPr>
        <b/>
        <sz val="11"/>
        <rFont val="Arial"/>
        <family val="2"/>
      </rPr>
      <t>Taurus Asset  Management  Company  Limited</t>
    </r>
  </si>
  <si>
    <t>Director                                                 Director</t>
  </si>
  <si>
    <t>Director</t>
  </si>
  <si>
    <t>Place: New Delhi</t>
  </si>
  <si>
    <t>Waqar Naqvi</t>
  </si>
  <si>
    <t>Anish Y. Shah</t>
  </si>
  <si>
    <t xml:space="preserve">Date: </t>
  </si>
  <si>
    <t>Chief Executive Officer</t>
  </si>
  <si>
    <t>Chief Financial Officer</t>
  </si>
  <si>
    <t>Taurus Mutual Fund</t>
  </si>
  <si>
    <t>Details of payments to associate/group companies</t>
  </si>
  <si>
    <t>Annexure 1</t>
  </si>
  <si>
    <t>Brokerage paid to associates/related parties/group companies of Sponsor/AMC for the half year ended September 30, 2019.</t>
  </si>
  <si>
    <t>Name of associate/related parties/group companies of Sponsor/AMC</t>
  </si>
  <si>
    <t>Nature of Association/Nature of relation</t>
  </si>
  <si>
    <t>Period covered</t>
  </si>
  <si>
    <t>Value of transaction (in Rs. Cr. &amp; % of total value of transaction of the fund)</t>
  </si>
  <si>
    <t>Brokerage (Rs. Cr. &amp; % of total brokerage paid by the fund)</t>
  </si>
  <si>
    <t>Rs. Cr.</t>
  </si>
  <si>
    <t>%</t>
  </si>
  <si>
    <t>April 01, 2019 - September 30, 2019</t>
  </si>
  <si>
    <t>NIL</t>
  </si>
  <si>
    <t>October 01, 2018 - March 31, 2019</t>
  </si>
  <si>
    <t>Commission paid to associates/related parties/group companies of sponsor/AMC for the half year ended September 30, 2019.</t>
  </si>
  <si>
    <t>Business Given (Rs. Cr. &amp; % of total business received by the fund)</t>
  </si>
  <si>
    <t>Commission paid(Rs. Cr. &amp; % of total commission paid by the fund)</t>
  </si>
  <si>
    <t>Karvy Brok</t>
  </si>
  <si>
    <t>Dr Note</t>
  </si>
  <si>
    <t>Total</t>
  </si>
  <si>
    <t>TAURUS MUTUAL FUND</t>
  </si>
  <si>
    <t>Disclosure under Regulation 25 (11) of SEBI (Mutual Fund) Regulations, 1996</t>
  </si>
  <si>
    <t>Annexure 2</t>
  </si>
  <si>
    <t>Investments made by the schemes of Taurus Mutual Fund in Companies or their subsidiaries that have invested more than 5% of the net assets of any scheme.</t>
  </si>
  <si>
    <t>Name of the Company</t>
  </si>
  <si>
    <t>Scheme Invested by the Company</t>
  </si>
  <si>
    <t>Investments made by the Schemes of Taurus Mutual Fund in the Company or its subsidiary</t>
  </si>
  <si>
    <t>Aggregate cost of acquisition during the period ended 
September 30, 2019
(Rupees in Lakhs)</t>
  </si>
  <si>
    <t>Outstanding as on September 30, 2019
(Rupees in Lakhs)</t>
  </si>
  <si>
    <t>Nil</t>
  </si>
  <si>
    <t>All companies transacted herewith are financially sound companies with proven track record. Moreover,the Fund Management team has undertaken detailed research in each of these companies and these companies are part of our investment universe with defined exposure norms. As a result, invesments in all these companies are independent investment decisions and do not relate, in any manner, to their investment in Taurus Mutual Fund's schemes.</t>
  </si>
  <si>
    <t>Disclosure for investments in derivative instruments</t>
  </si>
  <si>
    <t>Hedging Positions through Futures as on 3oth September 2019 : Nil</t>
  </si>
  <si>
    <t xml:space="preserve">For the period 01st April 2019 to 30th September 2019, following hedging transactions through futures have been squared off/expired : </t>
  </si>
  <si>
    <t xml:space="preserve">Scheme </t>
  </si>
  <si>
    <t>Total Number of contracts where futures were sold (opening balance)</t>
  </si>
  <si>
    <t>Total Number of contracts where futures were bought</t>
  </si>
  <si>
    <t>Total Number of contracts where futures were sold</t>
  </si>
  <si>
    <t>Gross Notional Value of contracts where futures were sold (opening balance)</t>
  </si>
  <si>
    <t>Gross Notional Value of contracts where futures were bought</t>
  </si>
  <si>
    <t>Gross Notional Value of contracts where futures were sold</t>
  </si>
  <si>
    <t>Net Profit/Loss value on all contracts combined</t>
  </si>
  <si>
    <t>Other than Hedging Positions through Futures as on 30th September 2019 : Nil</t>
  </si>
  <si>
    <t>For the period 01st April 2019 to 30th September 2019, following non-hedging transactions through futures have been squared off/expired :</t>
  </si>
  <si>
    <t>Total Number of contracts where futures were bought (opening balance)</t>
  </si>
  <si>
    <t>Gross Notional Value of contracts where futures were bought (opening balance)</t>
  </si>
  <si>
    <t>Hedging Position through Put Option as on 30th September 2019 : Nil</t>
  </si>
  <si>
    <t>For the period 01st April 2019 to 30th September 2019, hedging transactions through options which have been exercised/expired : Nil</t>
  </si>
  <si>
    <t>Other than Hedging Positions through Options as on 30th September 2019 : Nil</t>
  </si>
  <si>
    <t>For the period 01st April 2019 to 30th September 2019, non-hedging transactions through options have been exercised/expired : Nil</t>
  </si>
  <si>
    <t>Hedging Positions through Swaps as on 30th September 2019 : Nil</t>
  </si>
  <si>
    <t>For the period 01st April 2019 to 30th September 2019, hedging transactions through Swaps which have been squared off/expired : Nil</t>
  </si>
  <si>
    <t>October 30, 2019</t>
  </si>
  <si>
    <t>Less: Recovery from AHL (*)  during September 30, 2018  to September  30,2019</t>
  </si>
  <si>
    <t>Principal recovery outstanding as on September  30, 2019</t>
  </si>
  <si>
    <t>These results have been taken on record by the Trustees in their meeting held on October 30, 2019.</t>
  </si>
  <si>
    <t xml:space="preserve"> Mr. J P Kundra </t>
  </si>
  <si>
    <t xml:space="preserve"> Mr. M.G.Gupta</t>
  </si>
  <si>
    <t>Mr. G N Tandon</t>
  </si>
  <si>
    <t xml:space="preserve"> Mr. K N Goyal</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</si>
</sst>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_(* \(#,##0.00\);_(* &quot;-&quot;??_);_(@_)"/>
    <numFmt numFmtId="164" formatCode="_(* #,##0.00_);_(* \(#,##0.00\);_(* \-??_);_(@_)"/>
    <numFmt numFmtId="165" formatCode="_(* #,##0_);_(* \(#,##0\);_(* \-??_);_(@_)"/>
    <numFmt numFmtId="166" formatCode="_(\ #,##0.00_);_(\ \(#,##0.00\);_(\ \-??_);_(@_)"/>
    <numFmt numFmtId="167" formatCode="_(* #,##0.0000_);_(* \(#,##0.0000\);_(* \-??_);_(@_)"/>
    <numFmt numFmtId="168" formatCode="_(* #,##0.00000000_);_(* \(#,##0.00000000\);_(* \-??_);_(@_)"/>
    <numFmt numFmtId="169" formatCode="_(* #,##0.000000_);_(* \(#,##0.000000\);_(* \-??_);_(@_)"/>
    <numFmt numFmtId="170" formatCode="[$£-809]#,##0.00;\-[$£-809]#,##0.00"/>
    <numFmt numFmtId="171" formatCode="_(\ #,##0.00%_);_(\ \(#,##0.00%\);_(* \-??_);_(@_)"/>
    <numFmt numFmtId="172" formatCode="d\ mmm\ yy"/>
    <numFmt numFmtId="173" formatCode="&quot;£&quot;#,##0.00;[Red]\-&quot;£&quot;#,##0.00"/>
    <numFmt numFmtId="174" formatCode="\£"/>
    <numFmt numFmtId="175" formatCode="#,##0.00[$₮-450]"/>
    <numFmt numFmtId="176" formatCode="_(* #,##0_);_(* \(#,##0\);_(* &quot;-&quot;??_);_(@_)"/>
    <numFmt numFmtId="177" formatCode="mm/yy"/>
    <numFmt numFmtId="178" formatCode="_-* #,##0.00_-;\-* #,##0.00_-;_-* &quot;-&quot;??_-;_-@_-"/>
    <numFmt numFmtId="179" formatCode="_(* #,##0.00_);_(* \(#,##0.00\);_(* &quot;-&quot;_);_(* @_)"/>
    <numFmt numFmtId="180" formatCode="#,##0.0000_);\(#,##0.0000\)"/>
  </numFmts>
  <fonts count="39" x14ac:knownFonts="1">
    <font>
      <sz val="10"/>
      <name val="Arial"/>
      <family val="2"/>
    </font>
    <font>
      <sz val="11"/>
      <color theme="1"/>
      <name val="Calibri"/>
      <family val="2"/>
      <scheme val="minor"/>
    </font>
    <font>
      <sz val="10"/>
      <name val="Arial"/>
      <family val="2"/>
    </font>
    <font>
      <b/>
      <sz val="11"/>
      <name val="Arial"/>
      <family val="2"/>
    </font>
    <font>
      <sz val="10"/>
      <color theme="0"/>
      <name val="Arial"/>
      <family val="2"/>
    </font>
    <font>
      <b/>
      <sz val="10"/>
      <name val="Arial"/>
      <family val="2"/>
    </font>
    <font>
      <b/>
      <u/>
      <sz val="10"/>
      <name val="Arial"/>
      <family val="2"/>
    </font>
    <font>
      <sz val="10"/>
      <color indexed="9"/>
      <name val="Arial"/>
      <family val="2"/>
    </font>
    <font>
      <sz val="10"/>
      <color theme="1"/>
      <name val="Arial"/>
      <family val="2"/>
    </font>
    <font>
      <b/>
      <sz val="10"/>
      <color theme="1"/>
      <name val="Arial"/>
      <family val="2"/>
    </font>
    <font>
      <sz val="10"/>
      <color rgb="FFFF0000"/>
      <name val="Arial"/>
      <family val="2"/>
    </font>
    <font>
      <sz val="11"/>
      <name val="Arial"/>
      <family val="2"/>
    </font>
    <font>
      <sz val="11"/>
      <color theme="1"/>
      <name val="Arial"/>
      <family val="2"/>
    </font>
    <font>
      <i/>
      <sz val="9"/>
      <name val="Arial"/>
      <family val="2"/>
    </font>
    <font>
      <b/>
      <sz val="9"/>
      <name val="Arial"/>
      <family val="2"/>
    </font>
    <font>
      <sz val="9"/>
      <name val="Arial"/>
      <family val="2"/>
    </font>
    <font>
      <sz val="9"/>
      <color theme="1"/>
      <name val="Arial"/>
      <family val="2"/>
    </font>
    <font>
      <sz val="10"/>
      <name val="Tahoma"/>
      <family val="2"/>
    </font>
    <font>
      <sz val="10"/>
      <name val="Franklin Gothic Book"/>
      <family val="2"/>
    </font>
    <font>
      <b/>
      <sz val="9"/>
      <color theme="1"/>
      <name val="Arial"/>
      <family val="2"/>
    </font>
    <font>
      <b/>
      <sz val="10"/>
      <name val="Franklin Gothic Book"/>
      <family val="2"/>
    </font>
    <font>
      <sz val="11"/>
      <color indexed="8"/>
      <name val="Calibri"/>
      <family val="2"/>
    </font>
    <font>
      <sz val="10"/>
      <color theme="1"/>
      <name val="Franklin Gothic Book"/>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medium">
        <color indexed="64"/>
      </right>
      <top/>
      <bottom style="thin">
        <color theme="0" tint="-0.24994659260841701"/>
      </bottom>
      <diagonal/>
    </border>
    <border>
      <left style="medium">
        <color indexed="64"/>
      </left>
      <right style="thin">
        <color indexed="64"/>
      </right>
      <top style="thin">
        <color theme="0" tint="-0.2499465926084170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74">
    <xf numFmtId="0" fontId="0" fillId="0" borderId="0"/>
    <xf numFmtId="164" fontId="2" fillId="0" borderId="0" applyFill="0" applyBorder="0" applyAlignment="0" applyProtection="0"/>
    <xf numFmtId="9" fontId="2" fillId="0" borderId="0" applyFill="0" applyBorder="0" applyAlignment="0" applyProtection="0"/>
    <xf numFmtId="164" fontId="2" fillId="0" borderId="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178" fontId="2" fillId="0" borderId="0" applyFont="0" applyFill="0" applyBorder="0" applyAlignment="0" applyProtection="0"/>
    <xf numFmtId="0" fontId="17" fillId="0" borderId="0"/>
    <xf numFmtId="43" fontId="21" fillId="0" borderId="0" applyFont="0" applyFill="0" applyBorder="0" applyAlignment="0" applyProtection="0"/>
    <xf numFmtId="9" fontId="2" fillId="0" borderId="0" applyFont="0" applyFill="0" applyBorder="0" applyAlignment="0" applyProtection="0"/>
    <xf numFmtId="0" fontId="21" fillId="0" borderId="0"/>
    <xf numFmtId="0" fontId="2"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23" applyNumberFormat="0" applyAlignment="0" applyProtection="0"/>
    <xf numFmtId="0" fontId="26" fillId="21" borderId="24" applyNumberFormat="0" applyAlignment="0" applyProtection="0"/>
    <xf numFmtId="180" fontId="2" fillId="0" borderId="0" applyFont="0" applyFill="0" applyBorder="0" applyAlignment="0" applyProtection="0"/>
    <xf numFmtId="43" fontId="2" fillId="0" borderId="0" applyFont="0" applyFill="0" applyBorder="0" applyAlignment="0" applyProtection="0"/>
    <xf numFmtId="180"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25" applyNumberFormat="0" applyFill="0" applyAlignment="0" applyProtection="0"/>
    <xf numFmtId="0" fontId="30" fillId="0" borderId="26" applyNumberFormat="0" applyFill="0" applyAlignment="0" applyProtection="0"/>
    <xf numFmtId="0" fontId="31" fillId="0" borderId="27" applyNumberFormat="0" applyFill="0" applyAlignment="0" applyProtection="0"/>
    <xf numFmtId="0" fontId="31" fillId="0" borderId="0" applyNumberFormat="0" applyFill="0" applyBorder="0" applyAlignment="0" applyProtection="0"/>
    <xf numFmtId="0" fontId="32" fillId="7" borderId="23" applyNumberFormat="0" applyAlignment="0" applyProtection="0"/>
    <xf numFmtId="0" fontId="33" fillId="0" borderId="28" applyNumberFormat="0" applyFill="0" applyAlignment="0" applyProtection="0"/>
    <xf numFmtId="0" fontId="34" fillId="22" borderId="0" applyNumberFormat="0" applyBorder="0" applyAlignment="0" applyProtection="0"/>
    <xf numFmtId="0" fontId="1" fillId="0" borderId="0"/>
    <xf numFmtId="0" fontId="21" fillId="0" borderId="0"/>
    <xf numFmtId="0" fontId="21" fillId="0" borderId="0"/>
    <xf numFmtId="0" fontId="1" fillId="0" borderId="0"/>
    <xf numFmtId="0" fontId="21" fillId="0" borderId="0"/>
    <xf numFmtId="0" fontId="21" fillId="0" borderId="0"/>
    <xf numFmtId="0" fontId="1" fillId="0" borderId="0"/>
    <xf numFmtId="0" fontId="1" fillId="0" borderId="0"/>
    <xf numFmtId="0" fontId="21" fillId="23" borderId="29" applyNumberFormat="0" applyFont="0" applyAlignment="0" applyProtection="0"/>
    <xf numFmtId="0" fontId="35" fillId="20" borderId="30" applyNumberFormat="0" applyAlignment="0" applyProtection="0"/>
    <xf numFmtId="0" fontId="2" fillId="0" borderId="0"/>
    <xf numFmtId="0" fontId="2" fillId="0" borderId="0"/>
    <xf numFmtId="0" fontId="2" fillId="0" borderId="0"/>
    <xf numFmtId="0" fontId="36" fillId="0" borderId="0" applyNumberFormat="0" applyFill="0" applyBorder="0" applyAlignment="0" applyProtection="0"/>
    <xf numFmtId="0" fontId="37" fillId="0" borderId="31" applyNumberFormat="0" applyFill="0" applyAlignment="0" applyProtection="0"/>
    <xf numFmtId="0" fontId="38" fillId="0" borderId="0" applyNumberFormat="0" applyFill="0" applyBorder="0" applyAlignment="0" applyProtection="0"/>
  </cellStyleXfs>
  <cellXfs count="160">
    <xf numFmtId="0" fontId="0" fillId="0" borderId="0" xfId="0"/>
    <xf numFmtId="0" fontId="0" fillId="0" borderId="0" xfId="0" applyFont="1" applyFill="1" applyBorder="1"/>
    <xf numFmtId="164" fontId="0" fillId="0" borderId="0" xfId="1" applyFont="1" applyFill="1" applyBorder="1" applyAlignment="1" applyProtection="1"/>
    <xf numFmtId="0" fontId="3" fillId="0" borderId="0" xfId="0" applyFont="1" applyFill="1" applyBorder="1"/>
    <xf numFmtId="165" fontId="4" fillId="0" borderId="0" xfId="1" applyNumberFormat="1" applyFont="1" applyFill="1" applyBorder="1" applyAlignment="1" applyProtection="1"/>
    <xf numFmtId="0" fontId="0" fillId="0" borderId="0" xfId="0" applyFont="1" applyFill="1" applyBorder="1" applyAlignment="1">
      <alignment horizontal="center"/>
    </xf>
    <xf numFmtId="0" fontId="5" fillId="0" borderId="2" xfId="0" applyFont="1" applyFill="1" applyBorder="1" applyAlignment="1">
      <alignment horizontal="center" vertical="top"/>
    </xf>
    <xf numFmtId="164" fontId="5" fillId="0" borderId="2" xfId="1" applyFont="1" applyFill="1" applyBorder="1" applyAlignment="1" applyProtection="1">
      <alignment horizontal="center" vertical="top" wrapText="1"/>
    </xf>
    <xf numFmtId="0" fontId="0" fillId="0" borderId="2" xfId="0" applyFont="1" applyFill="1" applyBorder="1"/>
    <xf numFmtId="166" fontId="2" fillId="0" borderId="2" xfId="1" applyNumberFormat="1" applyFill="1" applyBorder="1" applyAlignment="1" applyProtection="1"/>
    <xf numFmtId="164" fontId="0" fillId="0" borderId="0" xfId="0" applyNumberFormat="1" applyFont="1" applyFill="1" applyBorder="1"/>
    <xf numFmtId="4" fontId="0" fillId="0" borderId="0" xfId="0" applyNumberFormat="1" applyFont="1" applyFill="1" applyBorder="1"/>
    <xf numFmtId="164" fontId="0" fillId="0" borderId="2" xfId="1" applyFont="1" applyFill="1" applyBorder="1" applyAlignment="1" applyProtection="1"/>
    <xf numFmtId="0" fontId="0" fillId="0" borderId="2" xfId="0" applyFill="1" applyBorder="1"/>
    <xf numFmtId="164" fontId="2" fillId="0" borderId="2" xfId="1" applyFill="1" applyBorder="1" applyAlignment="1" applyProtection="1"/>
    <xf numFmtId="0" fontId="0" fillId="0" borderId="2" xfId="0" applyFont="1" applyFill="1" applyBorder="1" applyAlignment="1">
      <alignment wrapText="1"/>
    </xf>
    <xf numFmtId="167" fontId="0" fillId="0" borderId="2" xfId="1" applyNumberFormat="1" applyFont="1" applyFill="1" applyBorder="1" applyAlignment="1" applyProtection="1"/>
    <xf numFmtId="164" fontId="0" fillId="0" borderId="2" xfId="1" applyNumberFormat="1" applyFont="1" applyFill="1" applyBorder="1" applyAlignment="1" applyProtection="1"/>
    <xf numFmtId="167" fontId="0" fillId="0" borderId="2" xfId="1" applyNumberFormat="1" applyFont="1" applyFill="1" applyBorder="1" applyAlignment="1" applyProtection="1">
      <alignment horizontal="right"/>
    </xf>
    <xf numFmtId="164" fontId="0" fillId="0" borderId="2" xfId="1" applyNumberFormat="1" applyFont="1" applyFill="1" applyBorder="1" applyAlignment="1" applyProtection="1">
      <alignment horizontal="right"/>
    </xf>
    <xf numFmtId="164" fontId="2" fillId="0" borderId="2" xfId="1" applyFill="1" applyBorder="1" applyAlignment="1" applyProtection="1">
      <alignment horizontal="right"/>
    </xf>
    <xf numFmtId="169" fontId="0" fillId="0" borderId="0" xfId="0" applyNumberFormat="1" applyFont="1" applyFill="1" applyBorder="1"/>
    <xf numFmtId="0" fontId="5" fillId="0" borderId="2" xfId="0" applyFont="1" applyFill="1" applyBorder="1"/>
    <xf numFmtId="170" fontId="0" fillId="0" borderId="2" xfId="1" applyNumberFormat="1" applyFont="1" applyFill="1" applyBorder="1" applyAlignment="1" applyProtection="1"/>
    <xf numFmtId="0" fontId="6" fillId="0" borderId="2" xfId="0" applyFont="1" applyFill="1" applyBorder="1"/>
    <xf numFmtId="0" fontId="8" fillId="0" borderId="2" xfId="0" applyFont="1" applyFill="1" applyBorder="1"/>
    <xf numFmtId="10" fontId="0" fillId="0" borderId="2" xfId="2" applyNumberFormat="1" applyFont="1" applyFill="1" applyBorder="1" applyAlignment="1" applyProtection="1"/>
    <xf numFmtId="4" fontId="0" fillId="0" borderId="2" xfId="2" applyNumberFormat="1" applyFont="1" applyFill="1" applyBorder="1" applyAlignment="1" applyProtection="1"/>
    <xf numFmtId="10" fontId="5" fillId="0" borderId="2" xfId="1" applyNumberFormat="1" applyFont="1" applyFill="1" applyBorder="1" applyAlignment="1" applyProtection="1"/>
    <xf numFmtId="171" fontId="2" fillId="0" borderId="2" xfId="1" applyNumberFormat="1" applyFill="1" applyBorder="1" applyAlignment="1" applyProtection="1">
      <alignment horizontal="right"/>
    </xf>
    <xf numFmtId="164" fontId="0" fillId="0" borderId="2" xfId="1" applyFont="1" applyFill="1" applyBorder="1" applyAlignment="1" applyProtection="1">
      <alignment horizontal="center"/>
    </xf>
    <xf numFmtId="10" fontId="0" fillId="0" borderId="2" xfId="1" applyNumberFormat="1" applyFont="1" applyFill="1" applyBorder="1" applyAlignment="1" applyProtection="1"/>
    <xf numFmtId="0" fontId="0" fillId="0" borderId="2" xfId="0" applyFont="1" applyFill="1" applyBorder="1" applyAlignment="1">
      <alignment horizontal="right"/>
    </xf>
    <xf numFmtId="10" fontId="0" fillId="0" borderId="2" xfId="0" applyNumberFormat="1" applyFont="1" applyFill="1" applyBorder="1"/>
    <xf numFmtId="15" fontId="5" fillId="0" borderId="2" xfId="1" applyNumberFormat="1" applyFont="1" applyFill="1" applyBorder="1" applyAlignment="1" applyProtection="1">
      <alignment horizontal="center"/>
    </xf>
    <xf numFmtId="172" fontId="5" fillId="0" borderId="2" xfId="1" applyNumberFormat="1" applyFont="1" applyFill="1" applyBorder="1" applyAlignment="1" applyProtection="1">
      <alignment horizontal="right"/>
    </xf>
    <xf numFmtId="172" fontId="0" fillId="0" borderId="2" xfId="1" applyNumberFormat="1" applyFont="1" applyFill="1" applyBorder="1" applyAlignment="1" applyProtection="1">
      <alignment horizontal="right"/>
    </xf>
    <xf numFmtId="172" fontId="0" fillId="0" borderId="2" xfId="1" applyNumberFormat="1" applyFont="1" applyFill="1" applyBorder="1" applyAlignment="1" applyProtection="1"/>
    <xf numFmtId="172" fontId="5" fillId="0" borderId="2" xfId="1" applyNumberFormat="1" applyFont="1" applyFill="1" applyBorder="1" applyAlignment="1" applyProtection="1">
      <alignment horizontal="center" wrapText="1"/>
    </xf>
    <xf numFmtId="172" fontId="5" fillId="0" borderId="2" xfId="1" applyNumberFormat="1"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173" fontId="5" fillId="0" borderId="2" xfId="1" applyNumberFormat="1" applyFont="1" applyFill="1" applyBorder="1" applyAlignment="1" applyProtection="1">
      <alignment horizontal="center" vertical="center" wrapText="1"/>
    </xf>
    <xf numFmtId="0" fontId="8" fillId="0" borderId="0" xfId="0" applyFont="1" applyFill="1" applyBorder="1"/>
    <xf numFmtId="0" fontId="5" fillId="0" borderId="0" xfId="0" applyFont="1" applyFill="1" applyBorder="1" applyAlignment="1">
      <alignment horizontal="right"/>
    </xf>
    <xf numFmtId="174" fontId="0" fillId="0" borderId="0" xfId="0" applyNumberFormat="1" applyFont="1" applyFill="1" applyBorder="1" applyAlignment="1">
      <alignment horizontal="right"/>
    </xf>
    <xf numFmtId="175" fontId="0" fillId="0" borderId="0" xfId="1" applyNumberFormat="1" applyFont="1" applyFill="1" applyBorder="1" applyAlignment="1" applyProtection="1">
      <alignment horizontal="right"/>
    </xf>
    <xf numFmtId="0" fontId="0" fillId="0" borderId="0" xfId="0" applyFill="1" applyBorder="1"/>
    <xf numFmtId="0" fontId="0" fillId="0" borderId="0" xfId="0" applyFont="1" applyFill="1" applyBorder="1" applyAlignment="1">
      <alignment vertical="top" wrapText="1"/>
    </xf>
    <xf numFmtId="0" fontId="0" fillId="0" borderId="0" xfId="0" applyFont="1" applyFill="1" applyBorder="1" applyAlignment="1">
      <alignment horizontal="right"/>
    </xf>
    <xf numFmtId="175" fontId="3" fillId="0" borderId="0" xfId="1" quotePrefix="1" applyNumberFormat="1" applyFont="1" applyFill="1" applyBorder="1" applyAlignment="1" applyProtection="1">
      <alignment horizontal="right" vertical="top"/>
    </xf>
    <xf numFmtId="0" fontId="0" fillId="0" borderId="0" xfId="0" applyFont="1" applyFill="1" applyBorder="1" applyAlignment="1">
      <alignment vertical="top"/>
    </xf>
    <xf numFmtId="0" fontId="10" fillId="0" borderId="0" xfId="0" applyFont="1" applyFill="1" applyBorder="1" applyAlignment="1">
      <alignment horizontal="right"/>
    </xf>
    <xf numFmtId="0" fontId="10" fillId="0" borderId="0" xfId="0" applyFont="1" applyFill="1" applyBorder="1"/>
    <xf numFmtId="15" fontId="0" fillId="0" borderId="0" xfId="0" applyNumberFormat="1" applyFont="1" applyFill="1" applyBorder="1"/>
    <xf numFmtId="0" fontId="11" fillId="0" borderId="0" xfId="0" applyFont="1" applyFill="1" applyBorder="1" applyAlignment="1">
      <alignment vertical="top"/>
    </xf>
    <xf numFmtId="0" fontId="5" fillId="0" borderId="0" xfId="0" applyFont="1" applyFill="1" applyBorder="1" applyAlignment="1">
      <alignment vertical="top"/>
    </xf>
    <xf numFmtId="164" fontId="11" fillId="0" borderId="0" xfId="3" applyFont="1" applyFill="1" applyBorder="1" applyAlignment="1" applyProtection="1">
      <alignment vertical="top"/>
    </xf>
    <xf numFmtId="0" fontId="3" fillId="0" borderId="0" xfId="0" applyFont="1" applyFill="1" applyBorder="1" applyAlignment="1">
      <alignment vertical="top"/>
    </xf>
    <xf numFmtId="0" fontId="11" fillId="0" borderId="0" xfId="0" applyFont="1" applyFill="1" applyBorder="1" applyAlignment="1">
      <alignment horizontal="left" vertical="top"/>
    </xf>
    <xf numFmtId="0" fontId="0" fillId="0" borderId="0" xfId="0" applyFont="1" applyFill="1" applyAlignment="1">
      <alignment horizontal="left" vertical="top"/>
    </xf>
    <xf numFmtId="164" fontId="12" fillId="0" borderId="0" xfId="3" applyFont="1" applyFill="1" applyBorder="1" applyAlignment="1" applyProtection="1">
      <alignment vertical="top"/>
    </xf>
    <xf numFmtId="0" fontId="8" fillId="0" borderId="0" xfId="0" applyFont="1" applyFill="1" applyBorder="1" applyAlignment="1">
      <alignment vertical="top"/>
    </xf>
    <xf numFmtId="0" fontId="10" fillId="0" borderId="0" xfId="0" applyFont="1" applyFill="1" applyBorder="1" applyAlignment="1">
      <alignment vertical="top"/>
    </xf>
    <xf numFmtId="0" fontId="12" fillId="0" borderId="0" xfId="0" applyFont="1" applyFill="1" applyBorder="1" applyAlignment="1">
      <alignment vertical="top"/>
    </xf>
    <xf numFmtId="0" fontId="12" fillId="0" borderId="0" xfId="0" quotePrefix="1" applyFont="1" applyFill="1" applyBorder="1" applyAlignment="1">
      <alignment vertical="top"/>
    </xf>
    <xf numFmtId="0" fontId="0" fillId="0" borderId="0" xfId="0" applyFill="1" applyBorder="1" applyAlignment="1">
      <alignment vertical="top"/>
    </xf>
    <xf numFmtId="0" fontId="0" fillId="0" borderId="0" xfId="0" applyNumberFormat="1" applyFill="1" applyBorder="1" applyAlignment="1">
      <alignment vertical="top"/>
    </xf>
    <xf numFmtId="1" fontId="0" fillId="0" borderId="0" xfId="0" applyNumberFormat="1" applyFont="1" applyFill="1" applyBorder="1" applyAlignment="1">
      <alignment vertical="top"/>
    </xf>
    <xf numFmtId="164" fontId="0" fillId="0" borderId="0" xfId="3" applyFont="1" applyFill="1" applyBorder="1" applyAlignment="1" applyProtection="1">
      <alignment vertical="top"/>
    </xf>
    <xf numFmtId="0" fontId="5" fillId="0" borderId="0" xfId="5" applyFont="1"/>
    <xf numFmtId="0" fontId="2" fillId="0" borderId="0" xfId="5"/>
    <xf numFmtId="0" fontId="5" fillId="0" borderId="0" xfId="5" applyFont="1" applyAlignment="1">
      <alignment horizontal="right"/>
    </xf>
    <xf numFmtId="0" fontId="5" fillId="0" borderId="0" xfId="5" applyFont="1" applyBorder="1"/>
    <xf numFmtId="0" fontId="5" fillId="0" borderId="0" xfId="5" applyFont="1" applyFill="1"/>
    <xf numFmtId="0" fontId="5" fillId="0" borderId="5" xfId="6" applyFont="1" applyBorder="1" applyAlignment="1">
      <alignment horizontal="center" wrapText="1"/>
    </xf>
    <xf numFmtId="0" fontId="0" fillId="0" borderId="5" xfId="5" applyFont="1" applyBorder="1" applyAlignment="1">
      <alignment horizontal="center"/>
    </xf>
    <xf numFmtId="0" fontId="0" fillId="0" borderId="2" xfId="5" applyFont="1" applyBorder="1" applyAlignment="1">
      <alignment horizontal="center"/>
    </xf>
    <xf numFmtId="0" fontId="0" fillId="0" borderId="5" xfId="5" applyFont="1" applyFill="1" applyBorder="1" applyAlignment="1">
      <alignment horizontal="left"/>
    </xf>
    <xf numFmtId="0" fontId="0" fillId="0" borderId="2" xfId="5" applyFont="1" applyFill="1" applyBorder="1" applyAlignment="1">
      <alignment horizontal="center"/>
    </xf>
    <xf numFmtId="0" fontId="0" fillId="0" borderId="5" xfId="5" applyFont="1" applyFill="1" applyBorder="1" applyAlignment="1">
      <alignment horizontal="center"/>
    </xf>
    <xf numFmtId="0" fontId="0" fillId="0" borderId="5" xfId="5" applyFont="1" applyBorder="1"/>
    <xf numFmtId="0" fontId="2" fillId="0" borderId="5" xfId="5" applyFill="1" applyBorder="1" applyAlignment="1">
      <alignment horizontal="center"/>
    </xf>
    <xf numFmtId="4" fontId="2" fillId="0" borderId="5" xfId="5" applyNumberFormat="1" applyBorder="1"/>
    <xf numFmtId="10" fontId="2" fillId="0" borderId="5" xfId="5" applyNumberFormat="1" applyBorder="1"/>
    <xf numFmtId="174" fontId="2" fillId="0" borderId="0" xfId="0" applyNumberFormat="1" applyFont="1" applyFill="1" applyBorder="1" applyAlignment="1"/>
    <xf numFmtId="0" fontId="0" fillId="0" borderId="0" xfId="0" applyFill="1" applyBorder="1" applyAlignment="1"/>
    <xf numFmtId="0" fontId="0" fillId="0" borderId="0" xfId="5" applyFont="1"/>
    <xf numFmtId="177" fontId="2" fillId="0" borderId="0" xfId="5" applyNumberFormat="1"/>
    <xf numFmtId="177" fontId="0" fillId="0" borderId="0" xfId="5" applyNumberFormat="1" applyFont="1"/>
    <xf numFmtId="0" fontId="13" fillId="0" borderId="0" xfId="7" applyFont="1" applyFill="1"/>
    <xf numFmtId="0" fontId="14" fillId="0" borderId="0" xfId="7" applyFont="1" applyFill="1"/>
    <xf numFmtId="0" fontId="15" fillId="0" borderId="0" xfId="7" applyFont="1" applyFill="1"/>
    <xf numFmtId="178" fontId="15" fillId="0" borderId="0" xfId="8" applyFont="1" applyFill="1"/>
    <xf numFmtId="0" fontId="14" fillId="0" borderId="0" xfId="7" applyFont="1" applyFill="1" applyAlignment="1"/>
    <xf numFmtId="0" fontId="14" fillId="0" borderId="0" xfId="7" applyFont="1" applyFill="1" applyAlignment="1">
      <alignment horizontal="left"/>
    </xf>
    <xf numFmtId="0" fontId="14" fillId="0" borderId="6" xfId="7" applyFont="1" applyFill="1" applyBorder="1" applyAlignment="1">
      <alignment horizontal="center" vertical="center" wrapText="1"/>
    </xf>
    <xf numFmtId="0" fontId="14" fillId="0" borderId="7" xfId="7" applyFont="1" applyFill="1" applyBorder="1" applyAlignment="1">
      <alignment horizontal="center" vertical="center" wrapText="1"/>
    </xf>
    <xf numFmtId="178" fontId="14" fillId="0" borderId="7" xfId="8" applyFont="1" applyFill="1" applyBorder="1" applyAlignment="1">
      <alignment horizontal="center" vertical="center" wrapText="1"/>
    </xf>
    <xf numFmtId="178" fontId="14" fillId="0" borderId="8" xfId="8" applyFont="1" applyFill="1" applyBorder="1" applyAlignment="1">
      <alignment horizontal="center" vertical="center" wrapText="1"/>
    </xf>
    <xf numFmtId="0" fontId="14" fillId="0" borderId="9" xfId="7" applyFont="1" applyFill="1" applyBorder="1" applyAlignment="1">
      <alignment horizontal="center" vertical="center" wrapText="1"/>
    </xf>
    <xf numFmtId="0" fontId="16" fillId="0" borderId="10" xfId="7" applyFont="1" applyFill="1" applyBorder="1" applyAlignment="1">
      <alignment horizontal="left"/>
    </xf>
    <xf numFmtId="0" fontId="14" fillId="0" borderId="11" xfId="7" applyFont="1" applyFill="1" applyBorder="1" applyAlignment="1">
      <alignment horizontal="center" vertical="center" wrapText="1"/>
    </xf>
    <xf numFmtId="178" fontId="14" fillId="0" borderId="11" xfId="8" applyFont="1" applyFill="1" applyBorder="1" applyAlignment="1">
      <alignment horizontal="center" vertical="center" wrapText="1"/>
    </xf>
    <xf numFmtId="178" fontId="14" fillId="0" borderId="12" xfId="8" applyFont="1" applyFill="1" applyBorder="1" applyAlignment="1">
      <alignment horizontal="center" vertical="center" wrapText="1"/>
    </xf>
    <xf numFmtId="0" fontId="16" fillId="0" borderId="13" xfId="7" applyFont="1" applyFill="1" applyBorder="1"/>
    <xf numFmtId="0" fontId="16" fillId="0" borderId="0" xfId="7" applyFont="1" applyFill="1"/>
    <xf numFmtId="0" fontId="19" fillId="0" borderId="0" xfId="7" applyFont="1" applyFill="1"/>
    <xf numFmtId="178" fontId="16" fillId="0" borderId="0" xfId="8" applyFont="1" applyFill="1"/>
    <xf numFmtId="0" fontId="20" fillId="0" borderId="0" xfId="0" applyFont="1" applyFill="1"/>
    <xf numFmtId="0" fontId="18" fillId="0" borderId="0" xfId="0" applyFont="1" applyFill="1"/>
    <xf numFmtId="0" fontId="20" fillId="0" borderId="0" xfId="7" applyFont="1" applyFill="1"/>
    <xf numFmtId="0" fontId="20" fillId="0" borderId="14" xfId="0" applyFont="1" applyFill="1" applyBorder="1" applyAlignment="1">
      <alignment vertical="top" wrapText="1"/>
    </xf>
    <xf numFmtId="0" fontId="20" fillId="0" borderId="15" xfId="0" applyFont="1" applyFill="1" applyBorder="1" applyAlignment="1">
      <alignment vertical="top" wrapText="1"/>
    </xf>
    <xf numFmtId="0" fontId="20" fillId="0" borderId="16" xfId="0" applyFont="1" applyFill="1" applyBorder="1" applyAlignment="1">
      <alignment vertical="top" wrapText="1"/>
    </xf>
    <xf numFmtId="0" fontId="18" fillId="0" borderId="17" xfId="0" applyFont="1" applyFill="1" applyBorder="1"/>
    <xf numFmtId="176" fontId="18" fillId="0" borderId="18" xfId="4" applyNumberFormat="1" applyFont="1" applyFill="1" applyBorder="1" applyAlignment="1">
      <alignment vertical="top" wrapText="1"/>
    </xf>
    <xf numFmtId="43" fontId="18" fillId="0" borderId="18" xfId="4" applyFont="1" applyFill="1" applyBorder="1" applyAlignment="1">
      <alignment vertical="top" wrapText="1"/>
    </xf>
    <xf numFmtId="176" fontId="18" fillId="0" borderId="19" xfId="4" applyNumberFormat="1" applyFont="1" applyFill="1" applyBorder="1" applyAlignment="1">
      <alignment vertical="top" wrapText="1"/>
    </xf>
    <xf numFmtId="10" fontId="18" fillId="0" borderId="0" xfId="0" applyNumberFormat="1" applyFont="1" applyFill="1"/>
    <xf numFmtId="179" fontId="18" fillId="0" borderId="0" xfId="0" applyNumberFormat="1" applyFont="1" applyFill="1"/>
    <xf numFmtId="0" fontId="18" fillId="0" borderId="20" xfId="0" applyFont="1" applyFill="1" applyBorder="1" applyAlignment="1">
      <alignment vertical="top" wrapText="1"/>
    </xf>
    <xf numFmtId="176" fontId="18" fillId="0" borderId="21" xfId="4" applyNumberFormat="1" applyFont="1" applyFill="1" applyBorder="1" applyAlignment="1">
      <alignment vertical="top" wrapText="1"/>
    </xf>
    <xf numFmtId="43" fontId="18" fillId="0" borderId="21" xfId="4" applyFont="1" applyFill="1" applyBorder="1" applyAlignment="1">
      <alignment vertical="top" wrapText="1"/>
    </xf>
    <xf numFmtId="176" fontId="18" fillId="0" borderId="22" xfId="4" applyNumberFormat="1" applyFont="1" applyFill="1" applyBorder="1" applyAlignment="1">
      <alignment vertical="top" wrapText="1"/>
    </xf>
    <xf numFmtId="176" fontId="18" fillId="0" borderId="0" xfId="0" applyNumberFormat="1" applyFont="1" applyFill="1"/>
    <xf numFmtId="43" fontId="22" fillId="0" borderId="0" xfId="10" applyFont="1"/>
    <xf numFmtId="43" fontId="18" fillId="0" borderId="0" xfId="0" applyNumberFormat="1" applyFont="1" applyFill="1"/>
    <xf numFmtId="0" fontId="18" fillId="0" borderId="0" xfId="0" applyFont="1" applyFill="1" applyBorder="1" applyAlignment="1">
      <alignment vertical="top" wrapText="1"/>
    </xf>
    <xf numFmtId="176" fontId="18" fillId="0" borderId="0" xfId="4" applyNumberFormat="1" applyFont="1" applyFill="1" applyBorder="1" applyAlignment="1">
      <alignment vertical="top" wrapText="1"/>
    </xf>
    <xf numFmtId="0" fontId="18" fillId="0" borderId="0" xfId="0" applyFont="1" applyFill="1" applyBorder="1"/>
    <xf numFmtId="176" fontId="18" fillId="0" borderId="0" xfId="0" applyNumberFormat="1" applyFont="1" applyFill="1" applyBorder="1"/>
    <xf numFmtId="0" fontId="20" fillId="0" borderId="0" xfId="0" applyFont="1" applyFill="1" applyBorder="1"/>
    <xf numFmtId="10" fontId="18" fillId="0" borderId="0" xfId="11" applyNumberFormat="1" applyFont="1" applyFill="1"/>
    <xf numFmtId="43" fontId="18" fillId="0" borderId="0" xfId="4" applyFont="1" applyFill="1"/>
    <xf numFmtId="165" fontId="0" fillId="0" borderId="0" xfId="1" applyNumberFormat="1" applyFont="1" applyFill="1" applyBorder="1" applyAlignment="1" applyProtection="1"/>
    <xf numFmtId="168" fontId="0" fillId="0" borderId="2" xfId="1" applyNumberFormat="1" applyFont="1" applyFill="1" applyBorder="1" applyAlignment="1" applyProtection="1">
      <alignment horizontal="right"/>
    </xf>
    <xf numFmtId="169" fontId="2" fillId="0" borderId="2" xfId="1" applyNumberFormat="1" applyFont="1" applyFill="1" applyBorder="1" applyAlignment="1" applyProtection="1">
      <alignment horizontal="right"/>
    </xf>
    <xf numFmtId="169" fontId="0" fillId="0" borderId="2" xfId="0" applyNumberFormat="1" applyFont="1" applyFill="1" applyBorder="1"/>
    <xf numFmtId="171" fontId="5" fillId="0" borderId="2" xfId="1" applyNumberFormat="1" applyFont="1" applyFill="1" applyBorder="1" applyAlignment="1" applyProtection="1">
      <alignment horizontal="right"/>
    </xf>
    <xf numFmtId="0" fontId="3" fillId="0" borderId="2" xfId="0" applyFont="1" applyFill="1" applyBorder="1" applyAlignment="1">
      <alignment horizontal="justify" vertical="top" wrapText="1"/>
    </xf>
    <xf numFmtId="0" fontId="3" fillId="0" borderId="2" xfId="0" applyFont="1" applyFill="1" applyBorder="1" applyAlignment="1">
      <alignment horizontal="center" vertical="top" wrapText="1"/>
    </xf>
    <xf numFmtId="0" fontId="11" fillId="0" borderId="2" xfId="0" applyFont="1" applyFill="1" applyBorder="1" applyAlignment="1">
      <alignment horizontal="justify" vertical="top" wrapText="1"/>
    </xf>
    <xf numFmtId="176" fontId="11" fillId="0" borderId="4" xfId="4" applyNumberFormat="1" applyFont="1" applyFill="1" applyBorder="1" applyAlignment="1">
      <alignment horizontal="justify" vertical="center" wrapText="1"/>
    </xf>
    <xf numFmtId="176" fontId="11" fillId="0" borderId="2" xfId="0" applyNumberFormat="1" applyFont="1" applyFill="1" applyBorder="1" applyAlignment="1">
      <alignment horizontal="center" vertical="top" wrapText="1"/>
    </xf>
    <xf numFmtId="0" fontId="11" fillId="0" borderId="0" xfId="0" applyFont="1" applyFill="1" applyBorder="1" applyAlignment="1">
      <alignment horizontal="justify" vertical="top" wrapText="1"/>
    </xf>
    <xf numFmtId="176" fontId="11" fillId="0" borderId="0" xfId="0" applyNumberFormat="1" applyFont="1" applyFill="1" applyBorder="1" applyAlignment="1">
      <alignment horizontal="center" vertical="top" wrapText="1"/>
    </xf>
    <xf numFmtId="176" fontId="11" fillId="0" borderId="0" xfId="4" applyNumberFormat="1" applyFont="1" applyFill="1" applyBorder="1" applyAlignment="1">
      <alignment horizontal="justify" vertical="center" wrapText="1"/>
    </xf>
    <xf numFmtId="164" fontId="5" fillId="0" borderId="1" xfId="1" applyFont="1" applyFill="1" applyBorder="1" applyAlignment="1" applyProtection="1">
      <alignment horizontal="center" vertical="top" wrapText="1"/>
    </xf>
    <xf numFmtId="164" fontId="5" fillId="0" borderId="3" xfId="1" applyFont="1" applyFill="1" applyBorder="1" applyAlignment="1" applyProtection="1">
      <alignment horizontal="center" vertical="top" wrapText="1"/>
    </xf>
    <xf numFmtId="0" fontId="11" fillId="0" borderId="0" xfId="0" applyFont="1" applyFill="1" applyBorder="1" applyAlignment="1">
      <alignment horizontal="left" vertical="top"/>
    </xf>
    <xf numFmtId="0" fontId="11" fillId="0" borderId="0" xfId="0" applyFont="1" applyFill="1" applyBorder="1" applyAlignment="1">
      <alignment horizontal="left" vertical="top" wrapText="1"/>
    </xf>
    <xf numFmtId="0" fontId="12" fillId="0" borderId="0" xfId="0" applyFont="1" applyFill="1" applyBorder="1" applyAlignment="1">
      <alignment horizontal="left" vertical="top"/>
    </xf>
    <xf numFmtId="0" fontId="5" fillId="0" borderId="5" xfId="6" applyFont="1" applyBorder="1" applyAlignment="1">
      <alignment horizontal="center" vertical="top" wrapText="1"/>
    </xf>
    <xf numFmtId="0" fontId="5" fillId="0" borderId="5" xfId="6" applyFont="1" applyBorder="1" applyAlignment="1">
      <alignment horizontal="center" vertical="top"/>
    </xf>
    <xf numFmtId="0" fontId="5" fillId="0" borderId="5" xfId="6" applyFont="1" applyBorder="1" applyAlignment="1">
      <alignment horizontal="center" wrapText="1"/>
    </xf>
    <xf numFmtId="0" fontId="18" fillId="0" borderId="0" xfId="9" applyFont="1" applyFill="1" applyBorder="1" applyAlignment="1">
      <alignment vertical="top" wrapText="1"/>
    </xf>
    <xf numFmtId="0" fontId="11" fillId="0" borderId="0" xfId="0" applyFont="1" applyFill="1" applyBorder="1" applyAlignment="1">
      <alignment horizontal="right" vertical="top"/>
    </xf>
    <xf numFmtId="0" fontId="11" fillId="0" borderId="0" xfId="0" applyFont="1" applyFill="1" applyBorder="1" applyAlignment="1">
      <alignment horizontal="center" vertical="top"/>
    </xf>
    <xf numFmtId="164" fontId="11" fillId="0" borderId="0" xfId="3" applyFont="1" applyFill="1" applyBorder="1" applyAlignment="1" applyProtection="1">
      <alignment horizontal="right" vertical="top"/>
    </xf>
    <xf numFmtId="164" fontId="11" fillId="0" borderId="0" xfId="3" applyFont="1" applyFill="1" applyBorder="1" applyAlignment="1" applyProtection="1">
      <alignment horizontal="center" vertical="top"/>
    </xf>
  </cellXfs>
  <cellStyles count="74">
    <cellStyle name="_x000a_386grabber=m" xfId="12"/>
    <cellStyle name="_x000a_386grabber=m 2" xfId="13"/>
    <cellStyle name="20% - Accent1 2" xfId="14"/>
    <cellStyle name="20% - Accent2 2" xfId="15"/>
    <cellStyle name="20% - Accent3 2" xfId="16"/>
    <cellStyle name="20% - Accent4 2" xfId="17"/>
    <cellStyle name="20% - Accent5 2" xfId="18"/>
    <cellStyle name="20% - Accent6 2" xfId="19"/>
    <cellStyle name="40% - Accent1 2" xfId="20"/>
    <cellStyle name="40% - Accent2 2" xfId="21"/>
    <cellStyle name="40% - Accent3 2" xfId="22"/>
    <cellStyle name="40% - Accent4 2" xfId="23"/>
    <cellStyle name="40% - Accent5 2" xfId="24"/>
    <cellStyle name="40% - Accent6 2" xfId="25"/>
    <cellStyle name="60% - Accent1 2" xfId="26"/>
    <cellStyle name="60% - Accent2 2" xfId="27"/>
    <cellStyle name="60% - Accent3 2" xfId="28"/>
    <cellStyle name="60% - Accent4 2" xfId="29"/>
    <cellStyle name="60% - Accent5 2" xfId="30"/>
    <cellStyle name="60% - Accent6 2" xfId="31"/>
    <cellStyle name="Accent1 2" xfId="32"/>
    <cellStyle name="Accent2 2" xfId="33"/>
    <cellStyle name="Accent3 2" xfId="34"/>
    <cellStyle name="Accent4 2" xfId="35"/>
    <cellStyle name="Accent5 2" xfId="36"/>
    <cellStyle name="Accent6 2" xfId="37"/>
    <cellStyle name="Bad 2" xfId="38"/>
    <cellStyle name="Calculation 2" xfId="39"/>
    <cellStyle name="Check Cell 2" xfId="40"/>
    <cellStyle name="Comma" xfId="1" builtinId="3"/>
    <cellStyle name="Comma 2" xfId="3"/>
    <cellStyle name="Comma 2 2" xfId="10"/>
    <cellStyle name="Comma 2 2 2" xfId="41"/>
    <cellStyle name="Comma 2 2 2 2" xfId="4"/>
    <cellStyle name="Comma 2 2 2 3" xfId="42"/>
    <cellStyle name="Comma 2 2 3" xfId="43"/>
    <cellStyle name="Comma 2_% OF Mgmt &amp; Recurring Exps" xfId="44"/>
    <cellStyle name="Comma 3" xfId="8"/>
    <cellStyle name="Comma 3 2" xfId="45"/>
    <cellStyle name="Comma 4" xfId="46"/>
    <cellStyle name="Comma 5" xfId="47"/>
    <cellStyle name="Comma 6" xfId="48"/>
    <cellStyle name="Explanatory Text 2" xfId="49"/>
    <cellStyle name="Good 2" xfId="50"/>
    <cellStyle name="Heading 1 2" xfId="51"/>
    <cellStyle name="Heading 2 2" xfId="52"/>
    <cellStyle name="Heading 3 2" xfId="53"/>
    <cellStyle name="Heading 4 2" xfId="54"/>
    <cellStyle name="Input 2" xfId="55"/>
    <cellStyle name="Linked Cell 2" xfId="56"/>
    <cellStyle name="Neutral 2" xfId="57"/>
    <cellStyle name="Normal" xfId="0" builtinId="0"/>
    <cellStyle name="Normal 2" xfId="58"/>
    <cellStyle name="Normal 2 2" xfId="7"/>
    <cellStyle name="Normal 2 3" xfId="59"/>
    <cellStyle name="Normal 3" xfId="60"/>
    <cellStyle name="Normal 3 2" xfId="61"/>
    <cellStyle name="Normal 4" xfId="62"/>
    <cellStyle name="Normal 5" xfId="63"/>
    <cellStyle name="Normal 6" xfId="64"/>
    <cellStyle name="Normal 7" xfId="65"/>
    <cellStyle name="Normal_~4379501" xfId="6"/>
    <cellStyle name="Normal_5 % Report HSBC 300603 finalv1.5" xfId="9"/>
    <cellStyle name="Normal_Half yearly-NEW FORMAT_September 2009" xfId="5"/>
    <cellStyle name="Note 2" xfId="66"/>
    <cellStyle name="Output 2" xfId="67"/>
    <cellStyle name="Percent" xfId="2" builtinId="5"/>
    <cellStyle name="Percent 2" xfId="11"/>
    <cellStyle name="Style 1" xfId="68"/>
    <cellStyle name="Style 1 2" xfId="69"/>
    <cellStyle name="Style 1_New Format for 31.03.12" xfId="70"/>
    <cellStyle name="Title 2" xfId="71"/>
    <cellStyle name="Total 2" xfId="72"/>
    <cellStyle name="Warning Text 2" xfId="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lient%20Reporting\5.TAURUS\Half%20Yearly%20Reports\Mar%2019\CAS%20Exp%20Ratio\HF%20Average%20AUM%20Working_Mar%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eport"/>
      <sheetName val="Consol"/>
      <sheetName val="Map"/>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6"/>
  <sheetViews>
    <sheetView showGridLines="0" tabSelected="1" zoomScale="90" zoomScaleNormal="90" workbookViewId="0">
      <pane xSplit="3" ySplit="5" topLeftCell="D6" activePane="bottomRight" state="frozen"/>
      <selection pane="topRight"/>
      <selection pane="bottomLeft"/>
      <selection pane="bottomRight" activeCell="B16" sqref="B16"/>
    </sheetView>
  </sheetViews>
  <sheetFormatPr defaultColWidth="9.140625" defaultRowHeight="12.75" x14ac:dyDescent="0.2"/>
  <cols>
    <col min="1" max="1" width="11.5703125" style="1" customWidth="1"/>
    <col min="2" max="2" width="81.85546875" style="1" customWidth="1"/>
    <col min="3" max="3" width="19.5703125" style="1" customWidth="1"/>
    <col min="4" max="4" width="20.42578125" style="1" customWidth="1"/>
    <col min="5" max="7" width="20.42578125" style="2" customWidth="1"/>
    <col min="8" max="8" width="23.140625" style="1" customWidth="1"/>
    <col min="9" max="9" width="20.42578125" style="2" customWidth="1"/>
    <col min="10" max="12" width="20.42578125" style="1" customWidth="1"/>
    <col min="13" max="13" width="11" style="1" bestFit="1" customWidth="1"/>
    <col min="14" max="14" width="9.140625" style="1"/>
    <col min="15" max="15" width="16.42578125" style="1" bestFit="1" customWidth="1"/>
    <col min="16" max="16" width="15.42578125" style="1" bestFit="1" customWidth="1"/>
    <col min="17" max="16384" width="9.140625" style="1"/>
  </cols>
  <sheetData>
    <row r="1" spans="1:17" x14ac:dyDescent="0.2">
      <c r="D1" s="2"/>
      <c r="H1" s="2"/>
      <c r="I1" s="2" t="s">
        <v>0</v>
      </c>
      <c r="K1" s="2"/>
      <c r="L1" s="2"/>
    </row>
    <row r="2" spans="1:17" ht="15" x14ac:dyDescent="0.25">
      <c r="B2" s="3" t="s">
        <v>1</v>
      </c>
      <c r="D2" s="2"/>
      <c r="H2" s="2"/>
      <c r="K2" s="2"/>
      <c r="L2" s="2"/>
    </row>
    <row r="3" spans="1:17" ht="15" x14ac:dyDescent="0.25">
      <c r="B3" s="3" t="s">
        <v>2</v>
      </c>
      <c r="D3" s="4" t="s">
        <v>3</v>
      </c>
      <c r="E3" s="4" t="s">
        <v>4</v>
      </c>
      <c r="F3" s="4" t="s">
        <v>4</v>
      </c>
      <c r="G3" s="4" t="s">
        <v>4</v>
      </c>
      <c r="H3" s="4" t="s">
        <v>4</v>
      </c>
      <c r="I3" s="4" t="s">
        <v>4</v>
      </c>
      <c r="J3" s="4" t="s">
        <v>4</v>
      </c>
      <c r="K3" s="4" t="s">
        <v>4</v>
      </c>
      <c r="L3" s="4" t="s">
        <v>4</v>
      </c>
    </row>
    <row r="4" spans="1:17" x14ac:dyDescent="0.2">
      <c r="D4" s="134"/>
      <c r="E4" s="134"/>
      <c r="F4" s="134"/>
      <c r="G4" s="134"/>
      <c r="H4" s="134"/>
      <c r="I4" s="134"/>
      <c r="K4" s="134"/>
      <c r="L4" s="134"/>
    </row>
    <row r="5" spans="1:17" s="5" customFormat="1" ht="38.25" x14ac:dyDescent="0.2">
      <c r="A5" s="147" t="s">
        <v>5</v>
      </c>
      <c r="B5" s="147" t="s">
        <v>6</v>
      </c>
      <c r="C5" s="6" t="s">
        <v>7</v>
      </c>
      <c r="D5" s="7" t="s">
        <v>8</v>
      </c>
      <c r="E5" s="7" t="s">
        <v>9</v>
      </c>
      <c r="F5" s="7" t="s">
        <v>10</v>
      </c>
      <c r="G5" s="7" t="s">
        <v>11</v>
      </c>
      <c r="H5" s="7" t="s">
        <v>12</v>
      </c>
      <c r="I5" s="7" t="s">
        <v>13</v>
      </c>
      <c r="J5" s="7" t="s">
        <v>14</v>
      </c>
      <c r="K5" s="7" t="s">
        <v>15</v>
      </c>
      <c r="L5" s="7" t="s">
        <v>16</v>
      </c>
    </row>
    <row r="6" spans="1:17" s="5" customFormat="1" ht="25.5" x14ac:dyDescent="0.2">
      <c r="A6" s="148"/>
      <c r="B6" s="148"/>
      <c r="C6" s="6" t="s">
        <v>17</v>
      </c>
      <c r="D6" s="7" t="s">
        <v>18</v>
      </c>
      <c r="E6" s="7" t="s">
        <v>18</v>
      </c>
      <c r="F6" s="7" t="s">
        <v>18</v>
      </c>
      <c r="G6" s="7" t="s">
        <v>18</v>
      </c>
      <c r="H6" s="7" t="s">
        <v>18</v>
      </c>
      <c r="I6" s="7" t="s">
        <v>18</v>
      </c>
      <c r="J6" s="7" t="s">
        <v>18</v>
      </c>
      <c r="K6" s="7" t="s">
        <v>18</v>
      </c>
      <c r="L6" s="7" t="s">
        <v>18</v>
      </c>
    </row>
    <row r="7" spans="1:17" x14ac:dyDescent="0.2">
      <c r="A7" s="8">
        <v>1.1000000000000001</v>
      </c>
      <c r="B7" s="8" t="s">
        <v>19</v>
      </c>
      <c r="C7" s="8" t="s">
        <v>20</v>
      </c>
      <c r="D7" s="9">
        <v>15.096043999999999</v>
      </c>
      <c r="E7" s="9">
        <v>19.850172488999998</v>
      </c>
      <c r="F7" s="9">
        <v>11.126074048</v>
      </c>
      <c r="G7" s="9">
        <v>11.924892365</v>
      </c>
      <c r="H7" s="9">
        <v>8.0579901159999991</v>
      </c>
      <c r="I7" s="9">
        <v>4.8585097040000003</v>
      </c>
      <c r="J7" s="9">
        <v>2.5804316859999998</v>
      </c>
      <c r="K7" s="9">
        <v>1.746653373</v>
      </c>
      <c r="L7" s="9">
        <v>0.82596287800000001</v>
      </c>
    </row>
    <row r="8" spans="1:17" x14ac:dyDescent="0.2">
      <c r="A8" s="8">
        <v>1.2</v>
      </c>
      <c r="B8" s="8" t="s">
        <v>21</v>
      </c>
      <c r="C8" s="8" t="s">
        <v>20</v>
      </c>
      <c r="D8" s="9">
        <v>11.3932769</v>
      </c>
      <c r="E8" s="9">
        <v>20.161443865999999</v>
      </c>
      <c r="F8" s="9">
        <v>10.920084123000001</v>
      </c>
      <c r="G8" s="9">
        <v>11.878165898999999</v>
      </c>
      <c r="H8" s="9">
        <v>8.2921304570000007</v>
      </c>
      <c r="I8" s="9">
        <v>4.4630661369999993</v>
      </c>
      <c r="J8" s="9">
        <v>2.6672563020000002</v>
      </c>
      <c r="K8" s="9">
        <v>1.659392346</v>
      </c>
      <c r="L8" s="9">
        <v>0.79447673200000002</v>
      </c>
      <c r="N8" s="10"/>
      <c r="O8" s="11"/>
      <c r="P8" s="11"/>
      <c r="Q8" s="11"/>
    </row>
    <row r="9" spans="1:17" x14ac:dyDescent="0.2">
      <c r="A9" s="8"/>
      <c r="B9" s="8"/>
      <c r="C9" s="8"/>
      <c r="D9" s="9"/>
      <c r="E9" s="9"/>
      <c r="F9" s="9"/>
      <c r="G9" s="9"/>
      <c r="H9" s="9"/>
      <c r="I9" s="9"/>
      <c r="J9" s="9"/>
      <c r="K9" s="9"/>
      <c r="L9" s="9"/>
    </row>
    <row r="10" spans="1:17" x14ac:dyDescent="0.2">
      <c r="A10" s="8">
        <v>2</v>
      </c>
      <c r="B10" s="8" t="s">
        <v>22</v>
      </c>
      <c r="C10" s="8" t="s">
        <v>20</v>
      </c>
      <c r="D10" s="9">
        <f t="shared" ref="D10:L10" si="0">+D13-D8</f>
        <v>9.2689058160000002</v>
      </c>
      <c r="E10" s="9">
        <f t="shared" si="0"/>
        <v>187.15261519399996</v>
      </c>
      <c r="F10" s="9">
        <f t="shared" si="0"/>
        <v>53.248702569999999</v>
      </c>
      <c r="G10" s="9">
        <f>+G13-G8</f>
        <v>37.246968753000004</v>
      </c>
      <c r="H10" s="9">
        <f>+H13-H8</f>
        <v>32.269827032999991</v>
      </c>
      <c r="I10" s="9">
        <f t="shared" si="0"/>
        <v>23.220304285000005</v>
      </c>
      <c r="J10" s="9">
        <f t="shared" si="0"/>
        <v>4.4211715759999999</v>
      </c>
      <c r="K10" s="9">
        <f t="shared" si="0"/>
        <v>2.2660244250000003</v>
      </c>
      <c r="L10" s="9">
        <f t="shared" si="0"/>
        <v>0.51611877900000003</v>
      </c>
    </row>
    <row r="11" spans="1:17" x14ac:dyDescent="0.2">
      <c r="A11" s="8"/>
      <c r="B11" s="8"/>
      <c r="C11" s="8"/>
      <c r="D11" s="9"/>
      <c r="E11" s="9"/>
      <c r="F11" s="9"/>
      <c r="G11" s="9"/>
      <c r="H11" s="9"/>
      <c r="I11" s="9"/>
      <c r="J11" s="9"/>
      <c r="K11" s="9"/>
      <c r="L11" s="9"/>
    </row>
    <row r="12" spans="1:17" x14ac:dyDescent="0.2">
      <c r="A12" s="8">
        <v>3.1</v>
      </c>
      <c r="B12" s="8" t="s">
        <v>23</v>
      </c>
      <c r="C12" s="8" t="s">
        <v>20</v>
      </c>
      <c r="D12" s="9">
        <v>26.811989096000001</v>
      </c>
      <c r="E12" s="9">
        <v>215.58126826000003</v>
      </c>
      <c r="F12" s="9">
        <v>66.587118066999992</v>
      </c>
      <c r="G12" s="9">
        <v>51.975576608000004</v>
      </c>
      <c r="H12" s="9">
        <v>38.346967746999994</v>
      </c>
      <c r="I12" s="9">
        <v>29.05282283</v>
      </c>
      <c r="J12" s="9">
        <v>6.5641581910000006</v>
      </c>
      <c r="K12" s="9">
        <v>4.2923872760000004</v>
      </c>
      <c r="L12" s="9">
        <v>1.3250723070000001</v>
      </c>
    </row>
    <row r="13" spans="1:17" x14ac:dyDescent="0.2">
      <c r="A13" s="8">
        <v>3.2</v>
      </c>
      <c r="B13" s="8" t="s">
        <v>24</v>
      </c>
      <c r="C13" s="8" t="s">
        <v>20</v>
      </c>
      <c r="D13" s="9">
        <v>20.662182716</v>
      </c>
      <c r="E13" s="9">
        <v>207.31405905999998</v>
      </c>
      <c r="F13" s="9">
        <v>64.168786693000001</v>
      </c>
      <c r="G13" s="9">
        <v>49.125134652</v>
      </c>
      <c r="H13" s="9">
        <v>40.56195748999999</v>
      </c>
      <c r="I13" s="9">
        <v>27.683370422000003</v>
      </c>
      <c r="J13" s="9">
        <v>7.0884278780000001</v>
      </c>
      <c r="K13" s="9">
        <v>3.9254167710000001</v>
      </c>
      <c r="L13" s="9">
        <v>1.310595511</v>
      </c>
      <c r="N13" s="10"/>
      <c r="O13" s="11"/>
      <c r="P13" s="11"/>
      <c r="Q13" s="11"/>
    </row>
    <row r="14" spans="1:17" x14ac:dyDescent="0.2">
      <c r="A14" s="8"/>
      <c r="B14" s="8"/>
      <c r="C14" s="8"/>
      <c r="D14" s="12"/>
      <c r="E14" s="12"/>
      <c r="F14" s="12"/>
      <c r="G14" s="12"/>
      <c r="H14" s="12"/>
      <c r="I14" s="12"/>
      <c r="J14" s="12"/>
      <c r="K14" s="12"/>
      <c r="L14" s="12"/>
    </row>
    <row r="15" spans="1:17" x14ac:dyDescent="0.2">
      <c r="A15" s="8">
        <v>4.0999999999999996</v>
      </c>
      <c r="B15" s="13" t="s">
        <v>25</v>
      </c>
      <c r="C15" s="8" t="s">
        <v>26</v>
      </c>
      <c r="D15" s="12" t="s">
        <v>0</v>
      </c>
      <c r="E15" s="12"/>
      <c r="F15" s="12"/>
      <c r="G15" s="12"/>
      <c r="H15" s="12"/>
      <c r="I15" s="12"/>
      <c r="J15" s="12"/>
      <c r="K15" s="14" t="s">
        <v>0</v>
      </c>
      <c r="L15" s="12"/>
    </row>
    <row r="16" spans="1:17" x14ac:dyDescent="0.2">
      <c r="A16" s="8"/>
      <c r="B16" s="8" t="s">
        <v>27</v>
      </c>
      <c r="C16" s="8"/>
      <c r="D16" s="18" t="s">
        <v>28</v>
      </c>
      <c r="E16" s="19">
        <v>112.96</v>
      </c>
      <c r="F16" s="19">
        <v>79.709999999999994</v>
      </c>
      <c r="G16" s="19">
        <v>43.74</v>
      </c>
      <c r="H16" s="19">
        <v>51.32</v>
      </c>
      <c r="I16" s="19">
        <v>74.19</v>
      </c>
      <c r="J16" s="19">
        <v>25.86</v>
      </c>
      <c r="K16" s="20">
        <v>24.95</v>
      </c>
      <c r="L16" s="18">
        <v>21.649799999999999</v>
      </c>
    </row>
    <row r="17" spans="1:12" x14ac:dyDescent="0.2">
      <c r="A17" s="8"/>
      <c r="B17" s="8" t="s">
        <v>29</v>
      </c>
      <c r="C17" s="8"/>
      <c r="D17" s="18" t="s">
        <v>28</v>
      </c>
      <c r="E17" s="19">
        <v>62.07</v>
      </c>
      <c r="F17" s="19">
        <v>37.340000000000003</v>
      </c>
      <c r="G17" s="19">
        <v>39</v>
      </c>
      <c r="H17" s="19">
        <v>34.67</v>
      </c>
      <c r="I17" s="19">
        <v>32.5</v>
      </c>
      <c r="J17" s="19">
        <v>23.13</v>
      </c>
      <c r="K17" s="20">
        <v>23.44</v>
      </c>
      <c r="L17" s="18">
        <v>13.8009</v>
      </c>
    </row>
    <row r="18" spans="1:12" x14ac:dyDescent="0.2">
      <c r="A18" s="8"/>
      <c r="B18" s="8" t="s">
        <v>30</v>
      </c>
      <c r="C18" s="8"/>
      <c r="D18" s="18" t="s">
        <v>28</v>
      </c>
      <c r="E18" s="19" t="s">
        <v>28</v>
      </c>
      <c r="F18" s="19" t="s">
        <v>28</v>
      </c>
      <c r="G18" s="19" t="s">
        <v>28</v>
      </c>
      <c r="H18" s="19">
        <v>51.32</v>
      </c>
      <c r="I18" s="19" t="s">
        <v>28</v>
      </c>
      <c r="J18" s="19" t="s">
        <v>28</v>
      </c>
      <c r="K18" s="20" t="s">
        <v>28</v>
      </c>
      <c r="L18" s="18" t="s">
        <v>28</v>
      </c>
    </row>
    <row r="19" spans="1:12" x14ac:dyDescent="0.2">
      <c r="A19" s="8"/>
      <c r="B19" s="8" t="s">
        <v>31</v>
      </c>
      <c r="C19" s="8"/>
      <c r="D19" s="18">
        <v>2179.7258999999999</v>
      </c>
      <c r="E19" s="19" t="s">
        <v>28</v>
      </c>
      <c r="F19" s="19" t="s">
        <v>28</v>
      </c>
      <c r="G19" s="19" t="s">
        <v>28</v>
      </c>
      <c r="H19" s="19" t="s">
        <v>28</v>
      </c>
      <c r="I19" s="19" t="s">
        <v>28</v>
      </c>
      <c r="J19" s="19" t="s">
        <v>28</v>
      </c>
      <c r="K19" s="20" t="s">
        <v>28</v>
      </c>
      <c r="L19" s="18" t="s">
        <v>28</v>
      </c>
    </row>
    <row r="20" spans="1:12" x14ac:dyDescent="0.2">
      <c r="A20" s="8"/>
      <c r="B20" s="8" t="s">
        <v>32</v>
      </c>
      <c r="C20" s="8"/>
      <c r="D20" s="18">
        <v>1001.5679</v>
      </c>
      <c r="E20" s="19" t="s">
        <v>28</v>
      </c>
      <c r="F20" s="19" t="s">
        <v>28</v>
      </c>
      <c r="G20" s="19" t="s">
        <v>28</v>
      </c>
      <c r="H20" s="19" t="s">
        <v>28</v>
      </c>
      <c r="I20" s="19" t="s">
        <v>28</v>
      </c>
      <c r="J20" s="19" t="s">
        <v>28</v>
      </c>
      <c r="K20" s="20" t="s">
        <v>28</v>
      </c>
      <c r="L20" s="18" t="s">
        <v>28</v>
      </c>
    </row>
    <row r="21" spans="1:12" x14ac:dyDescent="0.2">
      <c r="A21" s="8"/>
      <c r="B21" s="8" t="s">
        <v>33</v>
      </c>
      <c r="C21" s="8"/>
      <c r="D21" s="18">
        <v>1861.6868999999999</v>
      </c>
      <c r="E21" s="19" t="s">
        <v>28</v>
      </c>
      <c r="F21" s="19" t="s">
        <v>28</v>
      </c>
      <c r="G21" s="19" t="s">
        <v>28</v>
      </c>
      <c r="H21" s="19" t="s">
        <v>28</v>
      </c>
      <c r="I21" s="19" t="s">
        <v>28</v>
      </c>
      <c r="J21" s="19" t="s">
        <v>28</v>
      </c>
      <c r="K21" s="20" t="s">
        <v>28</v>
      </c>
      <c r="L21" s="18" t="s">
        <v>28</v>
      </c>
    </row>
    <row r="22" spans="1:12" x14ac:dyDescent="0.2">
      <c r="A22" s="8"/>
      <c r="B22" s="8" t="s">
        <v>34</v>
      </c>
      <c r="C22" s="8"/>
      <c r="D22" s="18">
        <v>1001.0933</v>
      </c>
      <c r="E22" s="19" t="s">
        <v>28</v>
      </c>
      <c r="F22" s="19" t="s">
        <v>28</v>
      </c>
      <c r="G22" s="19" t="s">
        <v>28</v>
      </c>
      <c r="H22" s="19" t="s">
        <v>28</v>
      </c>
      <c r="I22" s="19" t="s">
        <v>28</v>
      </c>
      <c r="J22" s="19" t="s">
        <v>28</v>
      </c>
      <c r="K22" s="20" t="s">
        <v>28</v>
      </c>
      <c r="L22" s="18" t="s">
        <v>28</v>
      </c>
    </row>
    <row r="23" spans="1:12" x14ac:dyDescent="0.2">
      <c r="A23" s="8"/>
      <c r="B23" s="8" t="s">
        <v>35</v>
      </c>
      <c r="C23" s="8"/>
      <c r="D23" s="18">
        <v>1000.7876</v>
      </c>
      <c r="E23" s="19" t="s">
        <v>28</v>
      </c>
      <c r="F23" s="19" t="s">
        <v>28</v>
      </c>
      <c r="G23" s="19" t="s">
        <v>28</v>
      </c>
      <c r="H23" s="19" t="s">
        <v>28</v>
      </c>
      <c r="I23" s="19" t="s">
        <v>28</v>
      </c>
      <c r="J23" s="19" t="s">
        <v>28</v>
      </c>
      <c r="K23" s="20" t="s">
        <v>28</v>
      </c>
      <c r="L23" s="18" t="s">
        <v>28</v>
      </c>
    </row>
    <row r="24" spans="1:12" x14ac:dyDescent="0.2">
      <c r="A24" s="8"/>
      <c r="B24" s="8" t="s">
        <v>36</v>
      </c>
      <c r="C24" s="8"/>
      <c r="D24" s="18" t="s">
        <v>28</v>
      </c>
      <c r="E24" s="19">
        <v>117.01</v>
      </c>
      <c r="F24" s="19">
        <v>83.25</v>
      </c>
      <c r="G24" s="19">
        <v>45.07</v>
      </c>
      <c r="H24" s="19">
        <v>53.88</v>
      </c>
      <c r="I24" s="19">
        <v>77.849999999999994</v>
      </c>
      <c r="J24" s="19">
        <v>27.55</v>
      </c>
      <c r="K24" s="20">
        <v>26.07</v>
      </c>
      <c r="L24" s="18">
        <v>22.691299999999998</v>
      </c>
    </row>
    <row r="25" spans="1:12" x14ac:dyDescent="0.2">
      <c r="A25" s="8"/>
      <c r="B25" s="8" t="s">
        <v>37</v>
      </c>
      <c r="C25" s="8"/>
      <c r="D25" s="18" t="s">
        <v>28</v>
      </c>
      <c r="E25" s="19">
        <v>64.92</v>
      </c>
      <c r="F25" s="19">
        <v>38.369999999999997</v>
      </c>
      <c r="G25" s="19">
        <v>40.01</v>
      </c>
      <c r="H25" s="19">
        <v>36.159999999999997</v>
      </c>
      <c r="I25" s="19">
        <v>34.29</v>
      </c>
      <c r="J25" s="19">
        <v>27.2</v>
      </c>
      <c r="K25" s="20">
        <v>24.27</v>
      </c>
      <c r="L25" s="18">
        <v>21.244499999999999</v>
      </c>
    </row>
    <row r="26" spans="1:12" x14ac:dyDescent="0.2">
      <c r="A26" s="8"/>
      <c r="B26" s="8" t="s">
        <v>38</v>
      </c>
      <c r="C26" s="8"/>
      <c r="D26" s="18" t="s">
        <v>28</v>
      </c>
      <c r="E26" s="19" t="s">
        <v>28</v>
      </c>
      <c r="F26" s="19" t="s">
        <v>28</v>
      </c>
      <c r="G26" s="19" t="s">
        <v>28</v>
      </c>
      <c r="H26" s="19">
        <v>17.649999999999999</v>
      </c>
      <c r="I26" s="19" t="s">
        <v>28</v>
      </c>
      <c r="J26" s="19" t="s">
        <v>28</v>
      </c>
      <c r="K26" s="20" t="s">
        <v>28</v>
      </c>
      <c r="L26" s="18" t="s">
        <v>28</v>
      </c>
    </row>
    <row r="27" spans="1:12" x14ac:dyDescent="0.2">
      <c r="A27" s="8"/>
      <c r="B27" s="8" t="s">
        <v>39</v>
      </c>
      <c r="C27" s="8"/>
      <c r="D27" s="18">
        <v>1870.4774</v>
      </c>
      <c r="E27" s="19" t="s">
        <v>28</v>
      </c>
      <c r="F27" s="19" t="s">
        <v>28</v>
      </c>
      <c r="G27" s="19" t="s">
        <v>28</v>
      </c>
      <c r="H27" s="19" t="s">
        <v>28</v>
      </c>
      <c r="I27" s="19" t="s">
        <v>28</v>
      </c>
      <c r="J27" s="19" t="s">
        <v>28</v>
      </c>
      <c r="K27" s="20" t="s">
        <v>28</v>
      </c>
      <c r="L27" s="18" t="s">
        <v>28</v>
      </c>
    </row>
    <row r="28" spans="1:12" x14ac:dyDescent="0.2">
      <c r="A28" s="8"/>
      <c r="B28" s="8" t="s">
        <v>40</v>
      </c>
      <c r="C28" s="8"/>
      <c r="D28" s="18">
        <v>1001.0966</v>
      </c>
      <c r="E28" s="19" t="s">
        <v>28</v>
      </c>
      <c r="F28" s="19" t="s">
        <v>28</v>
      </c>
      <c r="G28" s="19" t="s">
        <v>28</v>
      </c>
      <c r="H28" s="19" t="s">
        <v>28</v>
      </c>
      <c r="I28" s="19" t="s">
        <v>28</v>
      </c>
      <c r="J28" s="19" t="s">
        <v>28</v>
      </c>
      <c r="K28" s="20" t="s">
        <v>28</v>
      </c>
      <c r="L28" s="18" t="s">
        <v>28</v>
      </c>
    </row>
    <row r="29" spans="1:12" x14ac:dyDescent="0.2">
      <c r="A29" s="8"/>
      <c r="B29" s="8" t="s">
        <v>41</v>
      </c>
      <c r="C29" s="8"/>
      <c r="D29" s="18">
        <v>1001.2603</v>
      </c>
      <c r="E29" s="19" t="s">
        <v>28</v>
      </c>
      <c r="F29" s="19" t="s">
        <v>28</v>
      </c>
      <c r="G29" s="19" t="s">
        <v>28</v>
      </c>
      <c r="H29" s="19" t="s">
        <v>28</v>
      </c>
      <c r="I29" s="19" t="s">
        <v>28</v>
      </c>
      <c r="J29" s="19" t="s">
        <v>28</v>
      </c>
      <c r="K29" s="20" t="s">
        <v>28</v>
      </c>
      <c r="L29" s="18" t="s">
        <v>28</v>
      </c>
    </row>
    <row r="30" spans="1:12" x14ac:dyDescent="0.2">
      <c r="A30" s="8"/>
      <c r="B30" s="15" t="s">
        <v>42</v>
      </c>
      <c r="C30" s="8"/>
      <c r="D30" s="18">
        <v>0</v>
      </c>
      <c r="E30" s="19" t="s">
        <v>28</v>
      </c>
      <c r="F30" s="19" t="s">
        <v>28</v>
      </c>
      <c r="G30" s="19" t="s">
        <v>28</v>
      </c>
      <c r="H30" s="19" t="s">
        <v>28</v>
      </c>
      <c r="I30" s="19" t="s">
        <v>28</v>
      </c>
      <c r="J30" s="19" t="s">
        <v>28</v>
      </c>
      <c r="K30" s="20" t="s">
        <v>28</v>
      </c>
      <c r="L30" s="18" t="s">
        <v>28</v>
      </c>
    </row>
    <row r="31" spans="1:12" x14ac:dyDescent="0.2">
      <c r="A31" s="8"/>
      <c r="B31" s="8"/>
      <c r="C31" s="8"/>
      <c r="D31" s="16"/>
      <c r="E31" s="17"/>
      <c r="F31" s="17"/>
      <c r="G31" s="17"/>
      <c r="H31" s="17"/>
      <c r="I31" s="17"/>
      <c r="J31" s="17"/>
      <c r="K31" s="14"/>
      <c r="L31" s="16"/>
    </row>
    <row r="32" spans="1:12" x14ac:dyDescent="0.2">
      <c r="A32" s="8">
        <v>4.2</v>
      </c>
      <c r="B32" s="8" t="s">
        <v>43</v>
      </c>
      <c r="C32" s="8" t="s">
        <v>26</v>
      </c>
      <c r="D32" s="16"/>
      <c r="E32" s="17"/>
      <c r="F32" s="17"/>
      <c r="G32" s="17"/>
      <c r="H32" s="17"/>
      <c r="I32" s="17"/>
      <c r="J32" s="17"/>
      <c r="K32" s="14"/>
      <c r="L32" s="16"/>
    </row>
    <row r="33" spans="1:12" x14ac:dyDescent="0.2">
      <c r="A33" s="8"/>
      <c r="B33" s="8" t="s">
        <v>27</v>
      </c>
      <c r="C33" s="8"/>
      <c r="D33" s="18" t="s">
        <v>28</v>
      </c>
      <c r="E33" s="19">
        <v>108.14</v>
      </c>
      <c r="F33" s="19">
        <v>77.41</v>
      </c>
      <c r="G33" s="19">
        <v>41.48</v>
      </c>
      <c r="H33" s="19">
        <v>51.69</v>
      </c>
      <c r="I33" s="19">
        <v>74.22</v>
      </c>
      <c r="J33" s="19">
        <v>26.79</v>
      </c>
      <c r="K33" s="20">
        <v>24.02</v>
      </c>
      <c r="L33" s="18">
        <v>21.422899999999998</v>
      </c>
    </row>
    <row r="34" spans="1:12" x14ac:dyDescent="0.2">
      <c r="A34" s="8"/>
      <c r="B34" s="8" t="s">
        <v>29</v>
      </c>
      <c r="C34" s="8"/>
      <c r="D34" s="18" t="s">
        <v>28</v>
      </c>
      <c r="E34" s="19">
        <v>55.85</v>
      </c>
      <c r="F34" s="19">
        <v>36.26</v>
      </c>
      <c r="G34" s="19">
        <v>36.979999999999997</v>
      </c>
      <c r="H34" s="19">
        <v>34.92</v>
      </c>
      <c r="I34" s="19">
        <v>32.51</v>
      </c>
      <c r="J34" s="19">
        <v>23.96</v>
      </c>
      <c r="K34" s="20">
        <v>22.56</v>
      </c>
      <c r="L34" s="18">
        <v>13.6562</v>
      </c>
    </row>
    <row r="35" spans="1:12" x14ac:dyDescent="0.2">
      <c r="A35" s="8"/>
      <c r="B35" s="8" t="s">
        <v>30</v>
      </c>
      <c r="C35" s="8"/>
      <c r="D35" s="18" t="s">
        <v>28</v>
      </c>
      <c r="E35" s="19" t="s">
        <v>28</v>
      </c>
      <c r="F35" s="19" t="s">
        <v>28</v>
      </c>
      <c r="G35" s="19" t="s">
        <v>28</v>
      </c>
      <c r="H35" s="19">
        <v>51.68</v>
      </c>
      <c r="I35" s="19" t="s">
        <v>28</v>
      </c>
      <c r="J35" s="19" t="s">
        <v>28</v>
      </c>
      <c r="K35" s="20" t="s">
        <v>28</v>
      </c>
      <c r="L35" s="18" t="s">
        <v>28</v>
      </c>
    </row>
    <row r="36" spans="1:12" x14ac:dyDescent="0.2">
      <c r="A36" s="8"/>
      <c r="B36" s="8" t="s">
        <v>31</v>
      </c>
      <c r="C36" s="8"/>
      <c r="D36" s="18">
        <v>2236.0940999999998</v>
      </c>
      <c r="E36" s="19" t="s">
        <v>28</v>
      </c>
      <c r="F36" s="19" t="s">
        <v>28</v>
      </c>
      <c r="G36" s="19" t="s">
        <v>28</v>
      </c>
      <c r="H36" s="19" t="s">
        <v>28</v>
      </c>
      <c r="I36" s="19" t="s">
        <v>28</v>
      </c>
      <c r="J36" s="19" t="s">
        <v>28</v>
      </c>
      <c r="K36" s="20" t="s">
        <v>28</v>
      </c>
      <c r="L36" s="18" t="s">
        <v>28</v>
      </c>
    </row>
    <row r="37" spans="1:12" x14ac:dyDescent="0.2">
      <c r="A37" s="8"/>
      <c r="B37" s="8" t="s">
        <v>32</v>
      </c>
      <c r="C37" s="8"/>
      <c r="D37" s="18">
        <v>1001.2492</v>
      </c>
      <c r="E37" s="19" t="s">
        <v>28</v>
      </c>
      <c r="F37" s="19" t="s">
        <v>28</v>
      </c>
      <c r="G37" s="19" t="s">
        <v>28</v>
      </c>
      <c r="H37" s="19" t="s">
        <v>28</v>
      </c>
      <c r="I37" s="19" t="s">
        <v>28</v>
      </c>
      <c r="J37" s="19" t="s">
        <v>28</v>
      </c>
      <c r="K37" s="20" t="s">
        <v>28</v>
      </c>
      <c r="L37" s="18" t="s">
        <v>28</v>
      </c>
    </row>
    <row r="38" spans="1:12" x14ac:dyDescent="0.2">
      <c r="A38" s="8"/>
      <c r="B38" s="8" t="s">
        <v>33</v>
      </c>
      <c r="C38" s="8"/>
      <c r="D38" s="18">
        <v>1911.0682999999999</v>
      </c>
      <c r="E38" s="19" t="s">
        <v>28</v>
      </c>
      <c r="F38" s="19" t="s">
        <v>28</v>
      </c>
      <c r="G38" s="19" t="s">
        <v>28</v>
      </c>
      <c r="H38" s="19" t="s">
        <v>28</v>
      </c>
      <c r="I38" s="19" t="s">
        <v>28</v>
      </c>
      <c r="J38" s="19" t="s">
        <v>28</v>
      </c>
      <c r="K38" s="20" t="s">
        <v>28</v>
      </c>
      <c r="L38" s="18" t="s">
        <v>28</v>
      </c>
    </row>
    <row r="39" spans="1:12" x14ac:dyDescent="0.2">
      <c r="A39" s="8"/>
      <c r="B39" s="8" t="s">
        <v>34</v>
      </c>
      <c r="C39" s="8"/>
      <c r="D39" s="18">
        <v>1000.7587</v>
      </c>
      <c r="E39" s="19" t="s">
        <v>28</v>
      </c>
      <c r="F39" s="19" t="s">
        <v>28</v>
      </c>
      <c r="G39" s="19" t="s">
        <v>28</v>
      </c>
      <c r="H39" s="19" t="s">
        <v>28</v>
      </c>
      <c r="I39" s="19" t="s">
        <v>28</v>
      </c>
      <c r="J39" s="19" t="s">
        <v>28</v>
      </c>
      <c r="K39" s="20" t="s">
        <v>28</v>
      </c>
      <c r="L39" s="18" t="s">
        <v>28</v>
      </c>
    </row>
    <row r="40" spans="1:12" x14ac:dyDescent="0.2">
      <c r="A40" s="8"/>
      <c r="B40" s="8" t="s">
        <v>35</v>
      </c>
      <c r="C40" s="8"/>
      <c r="D40" s="18">
        <v>1000.8387</v>
      </c>
      <c r="E40" s="19" t="s">
        <v>28</v>
      </c>
      <c r="F40" s="19" t="s">
        <v>28</v>
      </c>
      <c r="G40" s="19" t="s">
        <v>28</v>
      </c>
      <c r="H40" s="19" t="s">
        <v>28</v>
      </c>
      <c r="I40" s="19" t="s">
        <v>28</v>
      </c>
      <c r="J40" s="19" t="s">
        <v>28</v>
      </c>
      <c r="K40" s="20" t="s">
        <v>28</v>
      </c>
      <c r="L40" s="18" t="s">
        <v>28</v>
      </c>
    </row>
    <row r="41" spans="1:12" x14ac:dyDescent="0.2">
      <c r="A41" s="8"/>
      <c r="B41" s="8" t="s">
        <v>36</v>
      </c>
      <c r="C41" s="8"/>
      <c r="D41" s="18" t="s">
        <v>28</v>
      </c>
      <c r="E41" s="19">
        <v>112.08</v>
      </c>
      <c r="F41" s="19">
        <v>81.11</v>
      </c>
      <c r="G41" s="19">
        <v>42.84</v>
      </c>
      <c r="H41" s="19">
        <v>54.56</v>
      </c>
      <c r="I41" s="19">
        <v>77.97</v>
      </c>
      <c r="J41" s="19">
        <v>28.65</v>
      </c>
      <c r="K41" s="20">
        <v>25.12</v>
      </c>
      <c r="L41" s="18">
        <v>22.483599999999999</v>
      </c>
    </row>
    <row r="42" spans="1:12" x14ac:dyDescent="0.2">
      <c r="A42" s="8"/>
      <c r="B42" s="8" t="s">
        <v>37</v>
      </c>
      <c r="C42" s="8"/>
      <c r="D42" s="18" t="s">
        <v>28</v>
      </c>
      <c r="E42" s="19">
        <v>59.91</v>
      </c>
      <c r="F42" s="19">
        <v>37.380000000000003</v>
      </c>
      <c r="G42" s="19">
        <v>38.03</v>
      </c>
      <c r="H42" s="19">
        <v>36.61</v>
      </c>
      <c r="I42" s="19">
        <v>34.340000000000003</v>
      </c>
      <c r="J42" s="19">
        <v>28.29</v>
      </c>
      <c r="K42" s="20">
        <v>23.39</v>
      </c>
      <c r="L42" s="18">
        <v>21.0488</v>
      </c>
    </row>
    <row r="43" spans="1:12" x14ac:dyDescent="0.2">
      <c r="A43" s="8"/>
      <c r="B43" s="8" t="s">
        <v>38</v>
      </c>
      <c r="C43" s="8"/>
      <c r="D43" s="18" t="s">
        <v>28</v>
      </c>
      <c r="E43" s="19" t="s">
        <v>28</v>
      </c>
      <c r="F43" s="19" t="s">
        <v>28</v>
      </c>
      <c r="G43" s="19" t="s">
        <v>28</v>
      </c>
      <c r="H43" s="19">
        <v>17.88</v>
      </c>
      <c r="I43" s="19" t="s">
        <v>28</v>
      </c>
      <c r="J43" s="19" t="s">
        <v>28</v>
      </c>
      <c r="K43" s="20" t="s">
        <v>28</v>
      </c>
      <c r="L43" s="18" t="s">
        <v>28</v>
      </c>
    </row>
    <row r="44" spans="1:12" x14ac:dyDescent="0.2">
      <c r="A44" s="8"/>
      <c r="B44" s="8" t="s">
        <v>39</v>
      </c>
      <c r="C44" s="8"/>
      <c r="D44" s="18">
        <v>1919.6502</v>
      </c>
      <c r="E44" s="19" t="s">
        <v>28</v>
      </c>
      <c r="F44" s="19" t="s">
        <v>28</v>
      </c>
      <c r="G44" s="19" t="s">
        <v>28</v>
      </c>
      <c r="H44" s="19" t="s">
        <v>28</v>
      </c>
      <c r="I44" s="19" t="s">
        <v>28</v>
      </c>
      <c r="J44" s="19" t="s">
        <v>28</v>
      </c>
      <c r="K44" s="20" t="s">
        <v>28</v>
      </c>
      <c r="L44" s="18" t="s">
        <v>28</v>
      </c>
    </row>
    <row r="45" spans="1:12" x14ac:dyDescent="0.2">
      <c r="A45" s="8"/>
      <c r="B45" s="8" t="s">
        <v>40</v>
      </c>
      <c r="C45" s="8"/>
      <c r="D45" s="18">
        <v>1000.7587</v>
      </c>
      <c r="E45" s="19" t="s">
        <v>28</v>
      </c>
      <c r="F45" s="19" t="s">
        <v>28</v>
      </c>
      <c r="G45" s="19" t="s">
        <v>28</v>
      </c>
      <c r="H45" s="19" t="s">
        <v>28</v>
      </c>
      <c r="I45" s="19" t="s">
        <v>28</v>
      </c>
      <c r="J45" s="19" t="s">
        <v>28</v>
      </c>
      <c r="K45" s="20" t="s">
        <v>28</v>
      </c>
      <c r="L45" s="18" t="s">
        <v>28</v>
      </c>
    </row>
    <row r="46" spans="1:12" x14ac:dyDescent="0.2">
      <c r="A46" s="8"/>
      <c r="B46" s="8" t="s">
        <v>41</v>
      </c>
      <c r="C46" s="8"/>
      <c r="D46" s="18">
        <v>1001.3167</v>
      </c>
      <c r="E46" s="19" t="s">
        <v>28</v>
      </c>
      <c r="F46" s="19" t="s">
        <v>28</v>
      </c>
      <c r="G46" s="19" t="s">
        <v>28</v>
      </c>
      <c r="H46" s="19" t="s">
        <v>28</v>
      </c>
      <c r="I46" s="19" t="s">
        <v>28</v>
      </c>
      <c r="J46" s="19" t="s">
        <v>28</v>
      </c>
      <c r="K46" s="20" t="s">
        <v>28</v>
      </c>
      <c r="L46" s="18" t="s">
        <v>28</v>
      </c>
    </row>
    <row r="47" spans="1:12" x14ac:dyDescent="0.2">
      <c r="A47" s="8"/>
      <c r="B47" s="15" t="s">
        <v>42</v>
      </c>
      <c r="C47" s="8"/>
      <c r="D47" s="18">
        <v>0</v>
      </c>
      <c r="E47" s="19" t="s">
        <v>28</v>
      </c>
      <c r="F47" s="19" t="s">
        <v>28</v>
      </c>
      <c r="G47" s="19" t="s">
        <v>28</v>
      </c>
      <c r="H47" s="19" t="s">
        <v>28</v>
      </c>
      <c r="I47" s="19" t="s">
        <v>28</v>
      </c>
      <c r="J47" s="19" t="s">
        <v>28</v>
      </c>
      <c r="K47" s="20" t="s">
        <v>28</v>
      </c>
      <c r="L47" s="18" t="s">
        <v>28</v>
      </c>
    </row>
    <row r="48" spans="1:12" x14ac:dyDescent="0.2">
      <c r="A48" s="8"/>
      <c r="B48" s="8"/>
      <c r="C48" s="8"/>
      <c r="D48" s="12"/>
      <c r="E48" s="12"/>
      <c r="F48" s="12"/>
      <c r="G48" s="12"/>
      <c r="H48" s="12"/>
      <c r="I48" s="12"/>
      <c r="J48" s="12"/>
      <c r="K48" s="12"/>
      <c r="L48" s="12"/>
    </row>
    <row r="49" spans="1:15" x14ac:dyDescent="0.2">
      <c r="A49" s="8">
        <v>4.3</v>
      </c>
      <c r="B49" s="8" t="s">
        <v>44</v>
      </c>
      <c r="C49" s="8" t="s">
        <v>26</v>
      </c>
      <c r="D49" s="12"/>
      <c r="E49" s="12"/>
      <c r="F49" s="12"/>
      <c r="G49" s="12"/>
      <c r="H49" s="12"/>
      <c r="I49" s="12"/>
      <c r="J49" s="12"/>
      <c r="K49" s="12"/>
      <c r="L49" s="12"/>
    </row>
    <row r="50" spans="1:15" x14ac:dyDescent="0.2">
      <c r="A50" s="8"/>
      <c r="B50" s="8" t="s">
        <v>45</v>
      </c>
      <c r="C50" s="8"/>
      <c r="D50" s="135" t="s">
        <v>28</v>
      </c>
      <c r="E50" s="19">
        <v>3.2</v>
      </c>
      <c r="F50" s="135">
        <v>0</v>
      </c>
      <c r="G50" s="19">
        <v>0</v>
      </c>
      <c r="H50" s="19">
        <v>0</v>
      </c>
      <c r="I50" s="19">
        <v>0</v>
      </c>
      <c r="J50" s="19">
        <v>0</v>
      </c>
      <c r="K50" s="19">
        <v>0</v>
      </c>
      <c r="L50" s="19">
        <v>0</v>
      </c>
      <c r="M50" s="21"/>
      <c r="O50" s="21"/>
    </row>
    <row r="51" spans="1:15" x14ac:dyDescent="0.2">
      <c r="A51" s="8"/>
      <c r="B51" s="8" t="s">
        <v>46</v>
      </c>
      <c r="C51" s="8"/>
      <c r="D51" s="135" t="s">
        <v>28</v>
      </c>
      <c r="E51" s="19">
        <v>3.2</v>
      </c>
      <c r="F51" s="135">
        <v>0</v>
      </c>
      <c r="G51" s="19">
        <v>0</v>
      </c>
      <c r="H51" s="19">
        <v>0</v>
      </c>
      <c r="I51" s="19">
        <v>0</v>
      </c>
      <c r="J51" s="19">
        <v>0</v>
      </c>
      <c r="K51" s="19">
        <v>0</v>
      </c>
      <c r="L51" s="19">
        <v>0</v>
      </c>
      <c r="M51" s="21"/>
      <c r="O51" s="21"/>
    </row>
    <row r="52" spans="1:15" x14ac:dyDescent="0.2">
      <c r="A52" s="8"/>
      <c r="B52" s="8" t="s">
        <v>47</v>
      </c>
      <c r="C52" s="8"/>
      <c r="D52" s="135" t="s">
        <v>28</v>
      </c>
      <c r="E52" s="19">
        <v>2</v>
      </c>
      <c r="F52" s="135">
        <v>0</v>
      </c>
      <c r="G52" s="19">
        <v>0</v>
      </c>
      <c r="H52" s="19">
        <v>0</v>
      </c>
      <c r="I52" s="19">
        <v>0</v>
      </c>
      <c r="J52" s="19">
        <v>0</v>
      </c>
      <c r="K52" s="19">
        <v>0</v>
      </c>
      <c r="L52" s="19">
        <v>0</v>
      </c>
      <c r="M52" s="21"/>
      <c r="O52" s="21"/>
    </row>
    <row r="53" spans="1:15" x14ac:dyDescent="0.2">
      <c r="A53" s="8"/>
      <c r="B53" s="8" t="s">
        <v>48</v>
      </c>
      <c r="C53" s="8"/>
      <c r="D53" s="135" t="s">
        <v>28</v>
      </c>
      <c r="E53" s="19">
        <v>2</v>
      </c>
      <c r="F53" s="135">
        <v>0</v>
      </c>
      <c r="G53" s="19">
        <v>0</v>
      </c>
      <c r="H53" s="19">
        <v>0</v>
      </c>
      <c r="I53" s="19">
        <v>0</v>
      </c>
      <c r="J53" s="19">
        <v>0</v>
      </c>
      <c r="K53" s="19">
        <v>0</v>
      </c>
      <c r="L53" s="19">
        <v>0</v>
      </c>
      <c r="M53" s="21"/>
      <c r="O53" s="21"/>
    </row>
    <row r="54" spans="1:15" x14ac:dyDescent="0.2">
      <c r="A54" s="8"/>
      <c r="B54" s="8" t="s">
        <v>49</v>
      </c>
      <c r="C54" s="8"/>
      <c r="D54" s="136">
        <v>18.63987642</v>
      </c>
      <c r="E54" s="135" t="s">
        <v>28</v>
      </c>
      <c r="F54" s="135" t="s">
        <v>28</v>
      </c>
      <c r="G54" s="19" t="s">
        <v>28</v>
      </c>
      <c r="H54" s="19" t="s">
        <v>28</v>
      </c>
      <c r="I54" s="19" t="s">
        <v>28</v>
      </c>
      <c r="J54" s="19" t="s">
        <v>28</v>
      </c>
      <c r="K54" s="19" t="s">
        <v>28</v>
      </c>
      <c r="L54" s="19" t="s">
        <v>28</v>
      </c>
      <c r="M54" s="21"/>
      <c r="O54" s="21"/>
    </row>
    <row r="55" spans="1:15" x14ac:dyDescent="0.2">
      <c r="A55" s="8"/>
      <c r="B55" s="8" t="s">
        <v>50</v>
      </c>
      <c r="C55" s="8"/>
      <c r="D55" s="136">
        <v>17.260622580000003</v>
      </c>
      <c r="E55" s="135" t="s">
        <v>28</v>
      </c>
      <c r="F55" s="135" t="s">
        <v>28</v>
      </c>
      <c r="G55" s="19" t="s">
        <v>28</v>
      </c>
      <c r="H55" s="19" t="s">
        <v>28</v>
      </c>
      <c r="I55" s="19" t="s">
        <v>28</v>
      </c>
      <c r="J55" s="19" t="s">
        <v>28</v>
      </c>
      <c r="K55" s="19" t="s">
        <v>28</v>
      </c>
      <c r="L55" s="19" t="s">
        <v>28</v>
      </c>
      <c r="M55" s="21"/>
      <c r="O55" s="21"/>
    </row>
    <row r="56" spans="1:15" x14ac:dyDescent="0.2">
      <c r="A56" s="8"/>
      <c r="B56" s="8" t="s">
        <v>51</v>
      </c>
      <c r="C56" s="8"/>
      <c r="D56" s="136">
        <v>19.114981090000011</v>
      </c>
      <c r="E56" s="135" t="s">
        <v>28</v>
      </c>
      <c r="F56" s="135" t="s">
        <v>28</v>
      </c>
      <c r="G56" s="19" t="s">
        <v>28</v>
      </c>
      <c r="H56" s="19" t="s">
        <v>28</v>
      </c>
      <c r="I56" s="19" t="s">
        <v>28</v>
      </c>
      <c r="J56" s="19" t="s">
        <v>28</v>
      </c>
      <c r="K56" s="19" t="s">
        <v>28</v>
      </c>
      <c r="L56" s="19" t="s">
        <v>28</v>
      </c>
      <c r="M56" s="21"/>
      <c r="O56" s="21"/>
    </row>
    <row r="57" spans="1:15" x14ac:dyDescent="0.2">
      <c r="A57" s="8"/>
      <c r="B57" s="8" t="s">
        <v>52</v>
      </c>
      <c r="C57" s="8"/>
      <c r="D57" s="136">
        <v>17.700571920000012</v>
      </c>
      <c r="E57" s="135" t="s">
        <v>28</v>
      </c>
      <c r="F57" s="135" t="s">
        <v>28</v>
      </c>
      <c r="G57" s="19" t="s">
        <v>28</v>
      </c>
      <c r="H57" s="19" t="s">
        <v>28</v>
      </c>
      <c r="I57" s="19" t="s">
        <v>28</v>
      </c>
      <c r="J57" s="19" t="s">
        <v>28</v>
      </c>
      <c r="K57" s="19" t="s">
        <v>28</v>
      </c>
      <c r="L57" s="19" t="s">
        <v>28</v>
      </c>
      <c r="M57" s="21"/>
      <c r="O57" s="21"/>
    </row>
    <row r="58" spans="1:15" x14ac:dyDescent="0.2">
      <c r="A58" s="8"/>
      <c r="B58" s="8" t="s">
        <v>53</v>
      </c>
      <c r="C58" s="8"/>
      <c r="D58" s="136">
        <v>18.84460326</v>
      </c>
      <c r="E58" s="135" t="s">
        <v>28</v>
      </c>
      <c r="F58" s="135" t="s">
        <v>28</v>
      </c>
      <c r="G58" s="19" t="s">
        <v>28</v>
      </c>
      <c r="H58" s="19" t="s">
        <v>28</v>
      </c>
      <c r="I58" s="19" t="s">
        <v>28</v>
      </c>
      <c r="J58" s="19" t="s">
        <v>28</v>
      </c>
      <c r="K58" s="19" t="s">
        <v>28</v>
      </c>
      <c r="L58" s="19" t="s">
        <v>28</v>
      </c>
      <c r="M58" s="21"/>
      <c r="O58" s="21"/>
    </row>
    <row r="59" spans="1:15" x14ac:dyDescent="0.2">
      <c r="A59" s="8"/>
      <c r="B59" s="8" t="s">
        <v>54</v>
      </c>
      <c r="C59" s="8"/>
      <c r="D59" s="136">
        <v>17.450200670000001</v>
      </c>
      <c r="E59" s="135" t="s">
        <v>28</v>
      </c>
      <c r="F59" s="135" t="s">
        <v>28</v>
      </c>
      <c r="G59" s="19" t="s">
        <v>28</v>
      </c>
      <c r="H59" s="19" t="s">
        <v>28</v>
      </c>
      <c r="I59" s="19" t="s">
        <v>28</v>
      </c>
      <c r="J59" s="19" t="s">
        <v>28</v>
      </c>
      <c r="K59" s="19" t="s">
        <v>28</v>
      </c>
      <c r="L59" s="19" t="s">
        <v>28</v>
      </c>
      <c r="M59" s="21"/>
      <c r="O59" s="21"/>
    </row>
    <row r="60" spans="1:15" x14ac:dyDescent="0.2">
      <c r="A60" s="8"/>
      <c r="B60" s="8" t="s">
        <v>55</v>
      </c>
      <c r="C60" s="8"/>
      <c r="D60" s="137">
        <v>18.952073509999998</v>
      </c>
      <c r="E60" s="135" t="s">
        <v>28</v>
      </c>
      <c r="F60" s="135" t="s">
        <v>28</v>
      </c>
      <c r="G60" s="19" t="s">
        <v>28</v>
      </c>
      <c r="H60" s="19" t="s">
        <v>28</v>
      </c>
      <c r="I60" s="19" t="s">
        <v>28</v>
      </c>
      <c r="J60" s="19" t="s">
        <v>28</v>
      </c>
      <c r="K60" s="19" t="s">
        <v>28</v>
      </c>
      <c r="L60" s="19" t="s">
        <v>28</v>
      </c>
      <c r="M60" s="21"/>
      <c r="O60" s="21"/>
    </row>
    <row r="61" spans="1:15" x14ac:dyDescent="0.2">
      <c r="A61" s="8"/>
      <c r="B61" s="8" t="s">
        <v>56</v>
      </c>
      <c r="C61" s="8"/>
      <c r="D61" s="137">
        <v>17.549718749999993</v>
      </c>
      <c r="E61" s="135" t="s">
        <v>28</v>
      </c>
      <c r="F61" s="135" t="s">
        <v>28</v>
      </c>
      <c r="G61" s="19" t="s">
        <v>28</v>
      </c>
      <c r="H61" s="19" t="s">
        <v>28</v>
      </c>
      <c r="I61" s="19" t="s">
        <v>28</v>
      </c>
      <c r="J61" s="19" t="s">
        <v>28</v>
      </c>
      <c r="K61" s="19" t="s">
        <v>28</v>
      </c>
      <c r="L61" s="19" t="s">
        <v>28</v>
      </c>
      <c r="M61" s="21"/>
      <c r="O61" s="21"/>
    </row>
    <row r="62" spans="1:15" x14ac:dyDescent="0.2">
      <c r="A62" s="8"/>
      <c r="B62" s="8" t="s">
        <v>57</v>
      </c>
      <c r="C62" s="8"/>
      <c r="D62" s="137">
        <v>18.678651360000003</v>
      </c>
      <c r="E62" s="135" t="s">
        <v>28</v>
      </c>
      <c r="F62" s="135" t="s">
        <v>28</v>
      </c>
      <c r="G62" s="19" t="s">
        <v>28</v>
      </c>
      <c r="H62" s="19" t="s">
        <v>28</v>
      </c>
      <c r="I62" s="19" t="s">
        <v>28</v>
      </c>
      <c r="J62" s="19" t="s">
        <v>28</v>
      </c>
      <c r="K62" s="19" t="s">
        <v>28</v>
      </c>
      <c r="L62" s="19" t="s">
        <v>28</v>
      </c>
      <c r="M62" s="21"/>
      <c r="O62" s="21"/>
    </row>
    <row r="63" spans="1:15" x14ac:dyDescent="0.2">
      <c r="A63" s="8"/>
      <c r="B63" s="8" t="s">
        <v>58</v>
      </c>
      <c r="C63" s="8"/>
      <c r="D63" s="137">
        <v>17.296528360000003</v>
      </c>
      <c r="E63" s="135" t="s">
        <v>28</v>
      </c>
      <c r="F63" s="135" t="s">
        <v>28</v>
      </c>
      <c r="G63" s="19" t="s">
        <v>28</v>
      </c>
      <c r="H63" s="19" t="s">
        <v>28</v>
      </c>
      <c r="I63" s="19" t="s">
        <v>28</v>
      </c>
      <c r="J63" s="19" t="s">
        <v>28</v>
      </c>
      <c r="K63" s="19" t="s">
        <v>28</v>
      </c>
      <c r="L63" s="19" t="s">
        <v>28</v>
      </c>
      <c r="M63" s="21"/>
      <c r="O63" s="21"/>
    </row>
    <row r="64" spans="1:15" x14ac:dyDescent="0.2">
      <c r="A64" s="8"/>
      <c r="B64" s="8"/>
      <c r="C64" s="8"/>
      <c r="D64" s="12"/>
      <c r="E64" s="12"/>
      <c r="F64" s="12"/>
      <c r="G64" s="12"/>
      <c r="H64" s="12"/>
      <c r="I64" s="12"/>
      <c r="J64" s="12"/>
      <c r="K64" s="12"/>
      <c r="L64" s="12"/>
    </row>
    <row r="65" spans="1:12" x14ac:dyDescent="0.2">
      <c r="A65" s="8"/>
      <c r="B65" s="22" t="s">
        <v>59</v>
      </c>
      <c r="C65" s="8"/>
      <c r="D65" s="12"/>
      <c r="E65" s="12"/>
      <c r="F65" s="12"/>
      <c r="G65" s="12"/>
      <c r="H65" s="12"/>
      <c r="I65" s="12"/>
      <c r="J65" s="12"/>
      <c r="K65" s="12"/>
      <c r="L65" s="12"/>
    </row>
    <row r="66" spans="1:12" x14ac:dyDescent="0.2">
      <c r="A66" s="8"/>
      <c r="B66" s="8"/>
      <c r="C66" s="8"/>
      <c r="D66" s="12"/>
      <c r="E66" s="12"/>
      <c r="F66" s="12"/>
      <c r="G66" s="12"/>
      <c r="H66" s="12"/>
      <c r="I66" s="12"/>
      <c r="J66" s="12"/>
      <c r="K66" s="12"/>
      <c r="L66" s="12"/>
    </row>
    <row r="67" spans="1:12" x14ac:dyDescent="0.2">
      <c r="A67" s="8">
        <v>5.0999999999999996</v>
      </c>
      <c r="B67" s="8" t="s">
        <v>60</v>
      </c>
      <c r="C67" s="8" t="s">
        <v>20</v>
      </c>
      <c r="D67" s="9">
        <v>0</v>
      </c>
      <c r="E67" s="9">
        <v>1.5252794119999999</v>
      </c>
      <c r="F67" s="9">
        <v>0.40053777799999996</v>
      </c>
      <c r="G67" s="9">
        <v>0.295971394</v>
      </c>
      <c r="H67" s="9">
        <v>0.26614236299999999</v>
      </c>
      <c r="I67" s="9">
        <v>0.20197061499999999</v>
      </c>
      <c r="J67" s="9">
        <v>2.2107695E-2</v>
      </c>
      <c r="K67" s="9">
        <v>2.9805340999999999E-2</v>
      </c>
      <c r="L67" s="9">
        <v>1.1084147000000001E-2</v>
      </c>
    </row>
    <row r="68" spans="1:12" x14ac:dyDescent="0.2">
      <c r="A68" s="8"/>
      <c r="B68" s="8"/>
      <c r="C68" s="8"/>
      <c r="D68" s="9"/>
      <c r="E68" s="9"/>
      <c r="F68" s="9"/>
      <c r="G68" s="9"/>
      <c r="H68" s="9"/>
      <c r="I68" s="9"/>
      <c r="J68" s="9"/>
      <c r="K68" s="9"/>
      <c r="L68" s="9"/>
    </row>
    <row r="69" spans="1:12" x14ac:dyDescent="0.2">
      <c r="A69" s="8">
        <v>5.2</v>
      </c>
      <c r="B69" s="8" t="s">
        <v>61</v>
      </c>
      <c r="C69" s="8" t="s">
        <v>20</v>
      </c>
      <c r="D69" s="9">
        <v>0.6379765839999999</v>
      </c>
      <c r="E69" s="9">
        <v>0</v>
      </c>
      <c r="F69" s="9">
        <v>0</v>
      </c>
      <c r="G69" s="9">
        <v>0</v>
      </c>
      <c r="H69" s="9">
        <v>0</v>
      </c>
      <c r="I69" s="9">
        <v>0</v>
      </c>
      <c r="J69" s="9">
        <v>0</v>
      </c>
      <c r="K69" s="9">
        <v>0</v>
      </c>
      <c r="L69" s="9">
        <v>0</v>
      </c>
    </row>
    <row r="70" spans="1:12" x14ac:dyDescent="0.2">
      <c r="A70" s="8"/>
      <c r="B70" s="8"/>
      <c r="C70" s="8"/>
      <c r="D70" s="9"/>
      <c r="E70" s="9"/>
      <c r="F70" s="9"/>
      <c r="G70" s="9"/>
      <c r="H70" s="9"/>
      <c r="I70" s="9"/>
      <c r="J70" s="9"/>
      <c r="K70" s="9"/>
      <c r="L70" s="9"/>
    </row>
    <row r="71" spans="1:12" x14ac:dyDescent="0.2">
      <c r="A71" s="8">
        <v>5.3</v>
      </c>
      <c r="B71" s="8" t="s">
        <v>62</v>
      </c>
      <c r="C71" s="8" t="s">
        <v>20</v>
      </c>
      <c r="D71" s="9">
        <v>0</v>
      </c>
      <c r="E71" s="9">
        <v>-3.7499400899999991</v>
      </c>
      <c r="F71" s="9">
        <v>-0.79930924600000042</v>
      </c>
      <c r="G71" s="9">
        <v>-2.3294670290000004</v>
      </c>
      <c r="H71" s="9">
        <v>-0.53166485400000041</v>
      </c>
      <c r="I71" s="9">
        <v>-6.5057906000000054E-2</v>
      </c>
      <c r="J71" s="9">
        <v>0.167317931</v>
      </c>
      <c r="K71" s="9">
        <v>-0.124003064</v>
      </c>
      <c r="L71" s="9">
        <v>-4.7618420000000022E-3</v>
      </c>
    </row>
    <row r="72" spans="1:12" x14ac:dyDescent="0.2">
      <c r="A72" s="8"/>
      <c r="B72" s="8"/>
      <c r="C72" s="8"/>
      <c r="D72" s="9"/>
      <c r="E72" s="9"/>
      <c r="F72" s="9"/>
      <c r="G72" s="9"/>
      <c r="H72" s="9"/>
      <c r="I72" s="9"/>
      <c r="J72" s="9"/>
      <c r="K72" s="9"/>
      <c r="L72" s="9"/>
    </row>
    <row r="73" spans="1:12" x14ac:dyDescent="0.2">
      <c r="A73" s="8">
        <v>5.4</v>
      </c>
      <c r="B73" s="8" t="s">
        <v>63</v>
      </c>
      <c r="C73" s="8" t="s">
        <v>20</v>
      </c>
      <c r="D73" s="9">
        <v>0</v>
      </c>
      <c r="E73" s="9">
        <v>0</v>
      </c>
      <c r="F73" s="9">
        <v>0</v>
      </c>
      <c r="G73" s="9">
        <v>0</v>
      </c>
      <c r="H73" s="9">
        <v>0</v>
      </c>
      <c r="I73" s="9">
        <v>0</v>
      </c>
      <c r="J73" s="9">
        <v>0</v>
      </c>
      <c r="K73" s="9">
        <v>0</v>
      </c>
      <c r="L73" s="9">
        <v>0</v>
      </c>
    </row>
    <row r="74" spans="1:12" x14ac:dyDescent="0.2">
      <c r="A74" s="8"/>
      <c r="B74" s="8"/>
      <c r="C74" s="8"/>
      <c r="D74" s="9"/>
      <c r="E74" s="9"/>
      <c r="F74" s="9"/>
      <c r="G74" s="9"/>
      <c r="H74" s="9"/>
      <c r="I74" s="9"/>
      <c r="J74" s="9"/>
      <c r="K74" s="9"/>
      <c r="L74" s="9"/>
    </row>
    <row r="75" spans="1:12" x14ac:dyDescent="0.2">
      <c r="A75" s="8">
        <v>5.5</v>
      </c>
      <c r="B75" s="13" t="s">
        <v>64</v>
      </c>
      <c r="C75" s="23" t="s">
        <v>20</v>
      </c>
      <c r="D75" s="9">
        <v>0</v>
      </c>
      <c r="E75" s="9">
        <v>8.8025600000000005E-4</v>
      </c>
      <c r="F75" s="9">
        <v>-1.9000000000000001E-8</v>
      </c>
      <c r="G75" s="9">
        <v>2.422881E-3</v>
      </c>
      <c r="H75" s="9">
        <v>3.6819600000000002E-3</v>
      </c>
      <c r="I75" s="9">
        <v>3.0041999999999998E-5</v>
      </c>
      <c r="J75" s="9">
        <v>1.381391E-3</v>
      </c>
      <c r="K75" s="9">
        <v>4.3040000000000001E-5</v>
      </c>
      <c r="L75" s="9">
        <v>1.6325900000000002E-4</v>
      </c>
    </row>
    <row r="76" spans="1:12" x14ac:dyDescent="0.2">
      <c r="A76" s="8"/>
      <c r="B76" s="8"/>
      <c r="C76" s="8"/>
      <c r="D76" s="9"/>
      <c r="E76" s="9"/>
      <c r="F76" s="9"/>
      <c r="G76" s="9"/>
      <c r="H76" s="9"/>
      <c r="I76" s="9"/>
      <c r="J76" s="9"/>
      <c r="K76" s="9"/>
      <c r="L76" s="9"/>
    </row>
    <row r="77" spans="1:12" x14ac:dyDescent="0.2">
      <c r="A77" s="8"/>
      <c r="B77" s="8" t="s">
        <v>65</v>
      </c>
      <c r="C77" s="8" t="s">
        <v>20</v>
      </c>
      <c r="D77" s="9">
        <f t="shared" ref="D77:E77" si="1">SUM(D66:D76)</f>
        <v>0.6379765839999999</v>
      </c>
      <c r="E77" s="9">
        <f t="shared" si="1"/>
        <v>-2.2237804219999995</v>
      </c>
      <c r="F77" s="9">
        <f>SUM(F66:F76)</f>
        <v>-0.39877148700000048</v>
      </c>
      <c r="G77" s="9">
        <f t="shared" ref="G77:L77" si="2">SUM(G66:G76)</f>
        <v>-2.0310727540000002</v>
      </c>
      <c r="H77" s="9">
        <f t="shared" si="2"/>
        <v>-0.26184053100000043</v>
      </c>
      <c r="I77" s="9">
        <f t="shared" si="2"/>
        <v>0.13694275099999995</v>
      </c>
      <c r="J77" s="9">
        <f t="shared" si="2"/>
        <v>0.19080701700000002</v>
      </c>
      <c r="K77" s="9">
        <f t="shared" si="2"/>
        <v>-9.4154683000000003E-2</v>
      </c>
      <c r="L77" s="9">
        <f t="shared" si="2"/>
        <v>6.4855639999999984E-3</v>
      </c>
    </row>
    <row r="78" spans="1:12" x14ac:dyDescent="0.2">
      <c r="A78" s="8"/>
      <c r="B78" s="24" t="s">
        <v>66</v>
      </c>
      <c r="C78" s="8"/>
      <c r="D78" s="9"/>
      <c r="E78" s="9"/>
      <c r="F78" s="9"/>
      <c r="G78" s="9"/>
      <c r="H78" s="9"/>
      <c r="I78" s="9"/>
      <c r="J78" s="9"/>
      <c r="K78" s="9"/>
      <c r="L78" s="9"/>
    </row>
    <row r="79" spans="1:12" x14ac:dyDescent="0.2">
      <c r="A79" s="8"/>
      <c r="B79" s="8"/>
      <c r="C79" s="8"/>
      <c r="D79" s="9"/>
      <c r="E79" s="9"/>
      <c r="F79" s="9"/>
      <c r="G79" s="9"/>
      <c r="H79" s="9"/>
      <c r="I79" s="9"/>
      <c r="J79" s="9"/>
      <c r="K79" s="9"/>
      <c r="L79" s="9"/>
    </row>
    <row r="80" spans="1:12" x14ac:dyDescent="0.2">
      <c r="A80" s="8">
        <v>6.1</v>
      </c>
      <c r="B80" s="8" t="s">
        <v>67</v>
      </c>
      <c r="C80" s="8" t="s">
        <v>20</v>
      </c>
      <c r="D80" s="9">
        <v>1.3098992E-2</v>
      </c>
      <c r="E80" s="9">
        <v>2.0277203479999999</v>
      </c>
      <c r="F80" s="9">
        <v>0.40553374099999995</v>
      </c>
      <c r="G80" s="9">
        <v>0.34832958200000003</v>
      </c>
      <c r="H80" s="9">
        <v>0.14797418299999998</v>
      </c>
      <c r="I80" s="9">
        <v>0.25204596800000001</v>
      </c>
      <c r="J80" s="9">
        <v>3.1592609999999993E-2</v>
      </c>
      <c r="K80" s="9">
        <v>2.5708163999999999E-2</v>
      </c>
      <c r="L80" s="9">
        <v>2.4424629999999993E-3</v>
      </c>
    </row>
    <row r="81" spans="1:12" x14ac:dyDescent="0.2">
      <c r="A81" s="8"/>
      <c r="B81" s="8"/>
      <c r="C81" s="8"/>
      <c r="D81" s="9"/>
      <c r="E81" s="9"/>
      <c r="F81" s="9"/>
      <c r="G81" s="9"/>
      <c r="H81" s="9"/>
      <c r="I81" s="9"/>
      <c r="J81" s="9"/>
      <c r="K81" s="9"/>
      <c r="L81" s="9"/>
    </row>
    <row r="82" spans="1:12" x14ac:dyDescent="0.2">
      <c r="A82" s="8">
        <v>6.2</v>
      </c>
      <c r="B82" s="8" t="s">
        <v>68</v>
      </c>
      <c r="C82" s="8" t="s">
        <v>20</v>
      </c>
      <c r="D82" s="9">
        <v>1.7813E-3</v>
      </c>
      <c r="E82" s="9">
        <v>1.18E-2</v>
      </c>
      <c r="F82" s="9">
        <v>1.18E-2</v>
      </c>
      <c r="G82" s="9">
        <v>1.18E-2</v>
      </c>
      <c r="H82" s="9">
        <v>1.18E-2</v>
      </c>
      <c r="I82" s="9">
        <v>1.18E-2</v>
      </c>
      <c r="J82" s="9">
        <v>1.18E-2</v>
      </c>
      <c r="K82" s="9">
        <v>1.18E-2</v>
      </c>
      <c r="L82" s="14">
        <v>9.7499999999999998E-5</v>
      </c>
    </row>
    <row r="83" spans="1:12" x14ac:dyDescent="0.2">
      <c r="A83" s="8"/>
      <c r="B83" s="8"/>
      <c r="C83" s="8"/>
      <c r="D83" s="9"/>
      <c r="E83" s="9"/>
      <c r="F83" s="9"/>
      <c r="G83" s="9"/>
      <c r="H83" s="9"/>
      <c r="I83" s="9"/>
      <c r="J83" s="9"/>
      <c r="K83" s="9"/>
      <c r="L83" s="9"/>
    </row>
    <row r="84" spans="1:12" x14ac:dyDescent="0.2">
      <c r="A84" s="8">
        <v>6.3</v>
      </c>
      <c r="B84" s="8" t="s">
        <v>69</v>
      </c>
      <c r="C84" s="8" t="s">
        <v>20</v>
      </c>
      <c r="D84" s="9">
        <v>3.4380816999999911E-2</v>
      </c>
      <c r="E84" s="9">
        <v>2.74589251</v>
      </c>
      <c r="F84" s="9">
        <v>0.74241420300000005</v>
      </c>
      <c r="G84" s="9">
        <v>0.61992555299999996</v>
      </c>
      <c r="H84" s="9">
        <v>0.43966501899999993</v>
      </c>
      <c r="I84" s="9">
        <v>0.368120224</v>
      </c>
      <c r="J84" s="9">
        <v>7.800036099999999E-2</v>
      </c>
      <c r="K84" s="9">
        <v>4.9489533999999995E-2</v>
      </c>
      <c r="L84" s="9">
        <v>6.8308729999999977E-3</v>
      </c>
    </row>
    <row r="85" spans="1:12" x14ac:dyDescent="0.2">
      <c r="A85" s="8"/>
      <c r="B85" s="8"/>
      <c r="C85" s="8"/>
      <c r="D85" s="12"/>
      <c r="E85" s="12"/>
      <c r="F85" s="12"/>
      <c r="G85" s="12"/>
      <c r="H85" s="12"/>
      <c r="I85" s="12"/>
      <c r="J85" s="25"/>
      <c r="K85" s="12"/>
      <c r="L85" s="12"/>
    </row>
    <row r="86" spans="1:12" ht="27" customHeight="1" x14ac:dyDescent="0.2">
      <c r="A86" s="8">
        <v>6.4</v>
      </c>
      <c r="B86" s="15" t="s">
        <v>70</v>
      </c>
      <c r="C86" s="8" t="s">
        <v>71</v>
      </c>
      <c r="D86" s="26">
        <v>1.1238920283321849E-3</v>
      </c>
      <c r="E86" s="26">
        <v>1.9523879201235671E-2</v>
      </c>
      <c r="F86" s="26">
        <v>1.2631024626874703E-2</v>
      </c>
      <c r="G86" s="26">
        <v>1.4273209222182632E-2</v>
      </c>
      <c r="H86" s="26">
        <v>7.7469971967280204E-3</v>
      </c>
      <c r="I86" s="26">
        <v>1.7790484215139533E-2</v>
      </c>
      <c r="J86" s="26">
        <v>9.5561354876490916E-3</v>
      </c>
      <c r="K86" s="26">
        <v>1.2867142186848828E-2</v>
      </c>
      <c r="L86" s="26">
        <v>3.7528979810194478E-3</v>
      </c>
    </row>
    <row r="87" spans="1:12" ht="11.25" customHeight="1" x14ac:dyDescent="0.2">
      <c r="A87" s="8"/>
      <c r="B87" s="15"/>
      <c r="C87" s="8"/>
      <c r="D87" s="26"/>
      <c r="E87" s="26"/>
      <c r="F87" s="26"/>
      <c r="G87" s="26"/>
      <c r="H87" s="26"/>
      <c r="I87" s="27"/>
      <c r="J87" s="26"/>
      <c r="K87" s="26"/>
      <c r="L87" s="26"/>
    </row>
    <row r="88" spans="1:12" ht="27" customHeight="1" x14ac:dyDescent="0.2">
      <c r="A88" s="8"/>
      <c r="B88" s="15" t="s">
        <v>72</v>
      </c>
      <c r="C88" s="8" t="s">
        <v>71</v>
      </c>
      <c r="D88" s="26"/>
      <c r="E88" s="26"/>
      <c r="F88" s="26"/>
      <c r="G88" s="26"/>
      <c r="H88" s="26"/>
      <c r="I88" s="26"/>
      <c r="J88" s="26"/>
      <c r="K88" s="26"/>
      <c r="L88" s="26"/>
    </row>
    <row r="89" spans="1:12" x14ac:dyDescent="0.2">
      <c r="A89" s="8"/>
      <c r="B89" s="15" t="s">
        <v>73</v>
      </c>
      <c r="C89" s="8"/>
      <c r="D89" s="29" t="s">
        <v>28</v>
      </c>
      <c r="E89" s="138">
        <v>2.6455781544312922E-2</v>
      </c>
      <c r="F89" s="138">
        <v>2.4623983978578217E-2</v>
      </c>
      <c r="G89" s="138">
        <v>2.5470372809865582E-2</v>
      </c>
      <c r="H89" s="138">
        <v>2.4341605924348329E-2</v>
      </c>
      <c r="I89" s="138">
        <v>2.6031437027616119E-2</v>
      </c>
      <c r="J89" s="138">
        <v>2.4539769053149783E-2</v>
      </c>
      <c r="K89" s="138">
        <v>2.4998226462834384E-2</v>
      </c>
      <c r="L89" s="138">
        <v>1.1159026215335929E-2</v>
      </c>
    </row>
    <row r="90" spans="1:12" x14ac:dyDescent="0.2">
      <c r="A90" s="8"/>
      <c r="B90" s="15" t="s">
        <v>74</v>
      </c>
      <c r="C90" s="8"/>
      <c r="D90" s="29" t="s">
        <v>28</v>
      </c>
      <c r="E90" s="138">
        <v>2.5530214528118145E-2</v>
      </c>
      <c r="F90" s="138">
        <v>1.7739150526418158E-2</v>
      </c>
      <c r="G90" s="138">
        <v>2.0417465425104964E-2</v>
      </c>
      <c r="H90" s="138">
        <v>1.3615159635280996E-2</v>
      </c>
      <c r="I90" s="138">
        <v>2.3702430290524188E-2</v>
      </c>
      <c r="J90" s="138">
        <v>1.6834705360750154E-2</v>
      </c>
      <c r="K90" s="138">
        <v>2.1323042947790635E-2</v>
      </c>
      <c r="L90" s="138">
        <v>8.1618870386689947E-3</v>
      </c>
    </row>
    <row r="91" spans="1:12" ht="15" customHeight="1" x14ac:dyDescent="0.2">
      <c r="A91" s="8"/>
      <c r="B91" s="15" t="s">
        <v>75</v>
      </c>
      <c r="C91" s="8"/>
      <c r="D91" s="29">
        <v>3.2185669760170709E-3</v>
      </c>
      <c r="E91" s="29" t="s">
        <v>28</v>
      </c>
      <c r="F91" s="29" t="s">
        <v>28</v>
      </c>
      <c r="G91" s="29" t="s">
        <v>28</v>
      </c>
      <c r="H91" s="29" t="s">
        <v>28</v>
      </c>
      <c r="I91" s="29" t="s">
        <v>28</v>
      </c>
      <c r="J91" s="29" t="s">
        <v>28</v>
      </c>
      <c r="K91" s="29" t="s">
        <v>28</v>
      </c>
      <c r="L91" s="29" t="s">
        <v>28</v>
      </c>
    </row>
    <row r="92" spans="1:12" ht="15" customHeight="1" x14ac:dyDescent="0.2">
      <c r="A92" s="8"/>
      <c r="B92" s="15" t="s">
        <v>76</v>
      </c>
      <c r="C92" s="8"/>
      <c r="D92" s="29">
        <v>2.6799870954724802E-3</v>
      </c>
      <c r="E92" s="29" t="s">
        <v>28</v>
      </c>
      <c r="F92" s="29" t="s">
        <v>28</v>
      </c>
      <c r="G92" s="29" t="s">
        <v>28</v>
      </c>
      <c r="H92" s="29" t="s">
        <v>28</v>
      </c>
      <c r="I92" s="29" t="s">
        <v>28</v>
      </c>
      <c r="J92" s="29" t="s">
        <v>28</v>
      </c>
      <c r="K92" s="29" t="s">
        <v>28</v>
      </c>
      <c r="L92" s="29" t="s">
        <v>28</v>
      </c>
    </row>
    <row r="93" spans="1:12" ht="15" customHeight="1" x14ac:dyDescent="0.2">
      <c r="A93" s="8"/>
      <c r="B93" s="15" t="s">
        <v>77</v>
      </c>
      <c r="C93" s="8"/>
      <c r="D93" s="29">
        <v>4.6284170761720835E-3</v>
      </c>
      <c r="E93" s="29" t="s">
        <v>28</v>
      </c>
      <c r="F93" s="29" t="s">
        <v>28</v>
      </c>
      <c r="G93" s="29" t="s">
        <v>28</v>
      </c>
      <c r="H93" s="29" t="s">
        <v>28</v>
      </c>
      <c r="I93" s="29" t="s">
        <v>28</v>
      </c>
      <c r="J93" s="29" t="s">
        <v>28</v>
      </c>
      <c r="K93" s="29" t="s">
        <v>28</v>
      </c>
      <c r="L93" s="29" t="s">
        <v>28</v>
      </c>
    </row>
    <row r="94" spans="1:12" ht="15" customHeight="1" x14ac:dyDescent="0.2">
      <c r="A94" s="8"/>
      <c r="B94" s="15"/>
      <c r="C94" s="8"/>
      <c r="D94" s="26"/>
      <c r="E94" s="26"/>
      <c r="F94" s="26"/>
      <c r="G94" s="26"/>
      <c r="H94" s="26"/>
      <c r="I94" s="26"/>
      <c r="J94" s="26"/>
      <c r="K94" s="26"/>
      <c r="L94" s="26"/>
    </row>
    <row r="95" spans="1:12" x14ac:dyDescent="0.2">
      <c r="A95" s="8">
        <v>7.1</v>
      </c>
      <c r="B95" s="24" t="s">
        <v>78</v>
      </c>
      <c r="C95" s="8" t="s">
        <v>71</v>
      </c>
      <c r="D95" s="28"/>
      <c r="E95" s="28"/>
      <c r="F95" s="28"/>
      <c r="G95" s="28"/>
      <c r="H95" s="28"/>
      <c r="I95" s="28"/>
      <c r="J95" s="28"/>
      <c r="K95" s="28"/>
      <c r="L95" s="28"/>
    </row>
    <row r="96" spans="1:12" x14ac:dyDescent="0.2">
      <c r="A96" s="8"/>
      <c r="B96" s="8" t="s">
        <v>27</v>
      </c>
      <c r="C96" s="8"/>
      <c r="D96" s="29" t="s">
        <v>28</v>
      </c>
      <c r="E96" s="29">
        <v>-4.2669971671388085E-2</v>
      </c>
      <c r="F96" s="29">
        <v>-2.8854597917450708E-2</v>
      </c>
      <c r="G96" s="29">
        <v>-5.1668952903520915E-2</v>
      </c>
      <c r="H96" s="29">
        <v>7.2096648480124426E-3</v>
      </c>
      <c r="I96" s="29">
        <v>4.0436716538616579E-4</v>
      </c>
      <c r="J96" s="29">
        <v>3.5962877030162321E-2</v>
      </c>
      <c r="K96" s="29">
        <v>-3.7274549098196386E-2</v>
      </c>
      <c r="L96" s="29">
        <v>-1.0480466332252525E-2</v>
      </c>
    </row>
    <row r="97" spans="1:12" x14ac:dyDescent="0.2">
      <c r="A97" s="8"/>
      <c r="B97" s="8" t="s">
        <v>36</v>
      </c>
      <c r="C97" s="8"/>
      <c r="D97" s="29" t="s">
        <v>28</v>
      </c>
      <c r="E97" s="29">
        <v>-4.213315101273396E-2</v>
      </c>
      <c r="F97" s="29">
        <v>-2.5705705705705739E-2</v>
      </c>
      <c r="G97" s="29">
        <v>-4.9478588861770478E-2</v>
      </c>
      <c r="H97" s="29">
        <v>1.2620638455827837E-2</v>
      </c>
      <c r="I97" s="29">
        <v>1.5414258188826135E-3</v>
      </c>
      <c r="J97" s="29">
        <v>3.9927404718693271E-2</v>
      </c>
      <c r="K97" s="29">
        <v>-3.6440352896049077E-2</v>
      </c>
      <c r="L97" s="29">
        <v>-9.1532878239677373E-3</v>
      </c>
    </row>
    <row r="98" spans="1:12" x14ac:dyDescent="0.2">
      <c r="A98" s="8"/>
      <c r="B98" s="8" t="s">
        <v>79</v>
      </c>
      <c r="C98" s="8"/>
      <c r="D98" s="29">
        <v>2.5860223985043174E-2</v>
      </c>
      <c r="E98" s="29" t="s">
        <v>28</v>
      </c>
      <c r="F98" s="29" t="s">
        <v>28</v>
      </c>
      <c r="G98" s="29" t="s">
        <v>28</v>
      </c>
      <c r="H98" s="29" t="s">
        <v>28</v>
      </c>
      <c r="I98" s="29" t="s">
        <v>28</v>
      </c>
      <c r="J98" s="29" t="s">
        <v>28</v>
      </c>
      <c r="K98" s="29" t="s">
        <v>28</v>
      </c>
      <c r="L98" s="29" t="s">
        <v>28</v>
      </c>
    </row>
    <row r="99" spans="1:12" x14ac:dyDescent="0.2">
      <c r="A99" s="8"/>
      <c r="B99" s="8" t="s">
        <v>33</v>
      </c>
      <c r="C99" s="8"/>
      <c r="D99" s="29">
        <v>2.652508324573799E-2</v>
      </c>
      <c r="E99" s="29" t="s">
        <v>28</v>
      </c>
      <c r="F99" s="29" t="s">
        <v>28</v>
      </c>
      <c r="G99" s="29" t="s">
        <v>28</v>
      </c>
      <c r="H99" s="29" t="s">
        <v>28</v>
      </c>
      <c r="I99" s="29" t="s">
        <v>28</v>
      </c>
      <c r="J99" s="29" t="s">
        <v>28</v>
      </c>
      <c r="K99" s="29" t="s">
        <v>28</v>
      </c>
      <c r="L99" s="29" t="s">
        <v>28</v>
      </c>
    </row>
    <row r="100" spans="1:12" x14ac:dyDescent="0.2">
      <c r="A100" s="8"/>
      <c r="B100" s="8" t="s">
        <v>39</v>
      </c>
      <c r="C100" s="8"/>
      <c r="D100" s="29">
        <v>2.6288903570821143E-2</v>
      </c>
      <c r="E100" s="29" t="s">
        <v>28</v>
      </c>
      <c r="F100" s="29" t="s">
        <v>28</v>
      </c>
      <c r="G100" s="29" t="s">
        <v>28</v>
      </c>
      <c r="H100" s="29" t="s">
        <v>28</v>
      </c>
      <c r="I100" s="29" t="s">
        <v>28</v>
      </c>
      <c r="J100" s="29" t="s">
        <v>28</v>
      </c>
      <c r="K100" s="29" t="s">
        <v>28</v>
      </c>
      <c r="L100" s="29" t="s">
        <v>28</v>
      </c>
    </row>
    <row r="101" spans="1:12" x14ac:dyDescent="0.2">
      <c r="A101" s="8"/>
      <c r="B101" s="8" t="s">
        <v>80</v>
      </c>
      <c r="C101" s="8"/>
      <c r="D101" s="29">
        <v>3.4115863931283075E-2</v>
      </c>
      <c r="E101" s="29">
        <v>-2.4550117754043033E-2</v>
      </c>
      <c r="F101" s="29">
        <v>-1.5269300082634274E-2</v>
      </c>
      <c r="G101" s="29">
        <v>-0.11542605232515724</v>
      </c>
      <c r="H101" s="29">
        <v>1.150975188327763E-2</v>
      </c>
      <c r="I101" s="29">
        <v>-1.1320671264656301E-2</v>
      </c>
      <c r="J101" s="29">
        <v>-3.3520333998992347E-2</v>
      </c>
      <c r="K101" s="29">
        <v>1.2132455677337228E-2</v>
      </c>
      <c r="L101" s="29">
        <v>-4.5589928471935215E-3</v>
      </c>
    </row>
    <row r="102" spans="1:12" x14ac:dyDescent="0.2">
      <c r="A102" s="8"/>
      <c r="B102" s="8"/>
      <c r="C102" s="8"/>
      <c r="D102" s="30"/>
      <c r="E102" s="12"/>
      <c r="F102" s="12"/>
      <c r="G102" s="12"/>
      <c r="H102" s="12"/>
      <c r="I102" s="12"/>
      <c r="J102" s="25"/>
      <c r="K102" s="12"/>
      <c r="L102" s="12"/>
    </row>
    <row r="103" spans="1:12" x14ac:dyDescent="0.2">
      <c r="A103" s="8">
        <v>7.2</v>
      </c>
      <c r="B103" s="8" t="s">
        <v>81</v>
      </c>
      <c r="C103" s="8"/>
      <c r="D103" s="12"/>
      <c r="E103" s="12"/>
      <c r="F103" s="12"/>
      <c r="G103" s="12"/>
      <c r="H103" s="12"/>
      <c r="I103" s="12"/>
      <c r="J103" s="25"/>
      <c r="K103" s="12"/>
      <c r="L103" s="12"/>
    </row>
    <row r="104" spans="1:12" x14ac:dyDescent="0.2">
      <c r="A104" s="8"/>
      <c r="B104" s="8" t="s">
        <v>82</v>
      </c>
      <c r="C104" s="8"/>
      <c r="D104" s="12"/>
      <c r="E104" s="12"/>
      <c r="F104" s="12"/>
      <c r="G104" s="12"/>
      <c r="H104" s="12"/>
      <c r="I104" s="12"/>
      <c r="J104" s="31"/>
      <c r="K104" s="12"/>
      <c r="L104" s="12"/>
    </row>
    <row r="105" spans="1:12" x14ac:dyDescent="0.2">
      <c r="A105" s="32" t="s">
        <v>83</v>
      </c>
      <c r="B105" s="24" t="s">
        <v>84</v>
      </c>
      <c r="C105" s="8" t="s">
        <v>71</v>
      </c>
      <c r="D105" s="28"/>
      <c r="E105" s="28"/>
      <c r="F105" s="28"/>
      <c r="G105" s="28"/>
      <c r="H105" s="28"/>
      <c r="I105" s="28"/>
      <c r="J105" s="12"/>
      <c r="K105" s="28"/>
      <c r="L105" s="28"/>
    </row>
    <row r="106" spans="1:12" x14ac:dyDescent="0.2">
      <c r="A106" s="32"/>
      <c r="B106" s="8" t="s">
        <v>27</v>
      </c>
      <c r="C106" s="8"/>
      <c r="D106" s="29" t="s">
        <v>28</v>
      </c>
      <c r="E106" s="29">
        <v>-2.3854686124896718E-3</v>
      </c>
      <c r="F106" s="29">
        <v>1.0516484353201294E-2</v>
      </c>
      <c r="G106" s="29">
        <v>-1.3948354414277331E-2</v>
      </c>
      <c r="H106" s="29">
        <v>1.2862634467114109E-2</v>
      </c>
      <c r="I106" s="29">
        <v>2.345294123546493E-2</v>
      </c>
      <c r="J106" s="29">
        <v>0.22528351743517083</v>
      </c>
      <c r="K106" s="29">
        <v>-1.5088107419728991E-2</v>
      </c>
      <c r="L106" s="29">
        <v>4.4449535189179823E-2</v>
      </c>
    </row>
    <row r="107" spans="1:12" x14ac:dyDescent="0.2">
      <c r="A107" s="32"/>
      <c r="B107" s="8" t="s">
        <v>36</v>
      </c>
      <c r="C107" s="8"/>
      <c r="D107" s="29" t="s">
        <v>28</v>
      </c>
      <c r="E107" s="29">
        <v>-1.1522320776971018E-3</v>
      </c>
      <c r="F107" s="29">
        <v>1.7213284931078654E-2</v>
      </c>
      <c r="G107" s="29">
        <v>-9.4283522303492129E-3</v>
      </c>
      <c r="H107" s="29">
        <v>2.389155130007814E-2</v>
      </c>
      <c r="I107" s="29">
        <v>2.7122104569409222E-2</v>
      </c>
      <c r="J107" s="29">
        <v>0.23561338697219236</v>
      </c>
      <c r="K107" s="29">
        <v>-1.2124298454270988E-2</v>
      </c>
      <c r="L107" s="29">
        <v>4.7825381925401977E-2</v>
      </c>
    </row>
    <row r="108" spans="1:12" x14ac:dyDescent="0.2">
      <c r="A108" s="32"/>
      <c r="B108" s="8" t="s">
        <v>79</v>
      </c>
      <c r="C108" s="8"/>
      <c r="D108" s="29">
        <v>5.5299421294564555E-2</v>
      </c>
      <c r="E108" s="29" t="s">
        <v>28</v>
      </c>
      <c r="F108" s="29" t="s">
        <v>28</v>
      </c>
      <c r="G108" s="29" t="s">
        <v>28</v>
      </c>
      <c r="H108" s="29" t="s">
        <v>28</v>
      </c>
      <c r="I108" s="29" t="s">
        <v>28</v>
      </c>
      <c r="J108" s="29" t="s">
        <v>28</v>
      </c>
      <c r="K108" s="29" t="s">
        <v>28</v>
      </c>
      <c r="L108" s="29" t="s">
        <v>28</v>
      </c>
    </row>
    <row r="109" spans="1:12" x14ac:dyDescent="0.2">
      <c r="A109" s="32"/>
      <c r="B109" s="8" t="s">
        <v>33</v>
      </c>
      <c r="C109" s="8"/>
      <c r="D109" s="29">
        <v>5.6667652522810252E-2</v>
      </c>
      <c r="E109" s="29" t="s">
        <v>28</v>
      </c>
      <c r="F109" s="29" t="s">
        <v>28</v>
      </c>
      <c r="G109" s="29" t="s">
        <v>28</v>
      </c>
      <c r="H109" s="29" t="s">
        <v>28</v>
      </c>
      <c r="I109" s="29" t="s">
        <v>28</v>
      </c>
      <c r="J109" s="29" t="s">
        <v>28</v>
      </c>
      <c r="K109" s="29" t="s">
        <v>28</v>
      </c>
      <c r="L109" s="29" t="s">
        <v>28</v>
      </c>
    </row>
    <row r="110" spans="1:12" x14ac:dyDescent="0.2">
      <c r="A110" s="32"/>
      <c r="B110" s="8" t="s">
        <v>39</v>
      </c>
      <c r="C110" s="8"/>
      <c r="D110" s="29">
        <v>5.6914945072527257E-2</v>
      </c>
      <c r="E110" s="29" t="s">
        <v>28</v>
      </c>
      <c r="F110" s="29" t="s">
        <v>28</v>
      </c>
      <c r="G110" s="29" t="s">
        <v>28</v>
      </c>
      <c r="H110" s="29" t="s">
        <v>28</v>
      </c>
      <c r="I110" s="29" t="s">
        <v>28</v>
      </c>
      <c r="J110" s="29" t="s">
        <v>28</v>
      </c>
      <c r="K110" s="29" t="s">
        <v>28</v>
      </c>
      <c r="L110" s="29" t="s">
        <v>28</v>
      </c>
    </row>
    <row r="111" spans="1:12" x14ac:dyDescent="0.2">
      <c r="A111" s="8"/>
      <c r="B111" s="8" t="s">
        <v>80</v>
      </c>
      <c r="C111" s="8"/>
      <c r="D111" s="29">
        <v>7.3691757482093445E-2</v>
      </c>
      <c r="E111" s="29">
        <v>3.7941361991874922E-2</v>
      </c>
      <c r="F111" s="29">
        <v>4.8116869192635914E-2</v>
      </c>
      <c r="G111" s="29">
        <v>-5.607899436738728E-2</v>
      </c>
      <c r="H111" s="29">
        <v>2.7120313554062747E-2</v>
      </c>
      <c r="I111" s="29">
        <v>5.2871721909870661E-2</v>
      </c>
      <c r="J111" s="29">
        <v>0.17775433867901635</v>
      </c>
      <c r="K111" s="29">
        <v>0.10300665994300662</v>
      </c>
      <c r="L111" s="29">
        <v>6.3056150085183837E-2</v>
      </c>
    </row>
    <row r="112" spans="1:12" x14ac:dyDescent="0.2">
      <c r="A112" s="8"/>
      <c r="B112" s="8"/>
      <c r="C112" s="8"/>
      <c r="D112" s="30"/>
      <c r="E112" s="12"/>
      <c r="F112" s="12"/>
      <c r="G112" s="12"/>
      <c r="H112" s="12"/>
      <c r="I112" s="12"/>
      <c r="J112" s="12"/>
      <c r="K112" s="12"/>
      <c r="L112" s="12"/>
    </row>
    <row r="113" spans="1:12" x14ac:dyDescent="0.2">
      <c r="A113" s="8"/>
      <c r="B113" s="8"/>
      <c r="C113" s="8"/>
      <c r="D113" s="30"/>
      <c r="E113" s="12"/>
      <c r="F113" s="12"/>
      <c r="G113" s="12"/>
      <c r="H113" s="12"/>
      <c r="I113" s="12"/>
      <c r="J113" s="25"/>
      <c r="K113" s="30"/>
      <c r="L113" s="12"/>
    </row>
    <row r="114" spans="1:12" x14ac:dyDescent="0.2">
      <c r="A114" s="32" t="s">
        <v>85</v>
      </c>
      <c r="B114" s="24" t="s">
        <v>86</v>
      </c>
      <c r="C114" s="8" t="s">
        <v>71</v>
      </c>
      <c r="D114" s="12"/>
      <c r="E114" s="28"/>
      <c r="F114" s="28"/>
      <c r="G114" s="28"/>
      <c r="H114" s="28"/>
      <c r="I114" s="28"/>
      <c r="J114" s="28"/>
      <c r="K114" s="28"/>
      <c r="L114" s="28"/>
    </row>
    <row r="115" spans="1:12" x14ac:dyDescent="0.2">
      <c r="A115" s="32"/>
      <c r="B115" s="8" t="s">
        <v>27</v>
      </c>
      <c r="C115" s="8"/>
      <c r="D115" s="29" t="s">
        <v>28</v>
      </c>
      <c r="E115" s="29">
        <v>4.4129228739704596E-2</v>
      </c>
      <c r="F115" s="29">
        <v>9.8925784906338965E-2</v>
      </c>
      <c r="G115" s="29">
        <v>6.385679989876003E-2</v>
      </c>
      <c r="H115" s="29">
        <v>7.3183947373131497E-2</v>
      </c>
      <c r="I115" s="29">
        <v>4.7630743106119144E-2</v>
      </c>
      <c r="J115" s="29">
        <v>0.14815313438814526</v>
      </c>
      <c r="K115" s="29">
        <v>7.8265805273866285E-2</v>
      </c>
      <c r="L115" s="29">
        <v>0.10192583034563296</v>
      </c>
    </row>
    <row r="116" spans="1:12" x14ac:dyDescent="0.2">
      <c r="A116" s="32"/>
      <c r="B116" s="8" t="s">
        <v>36</v>
      </c>
      <c r="C116" s="8"/>
      <c r="D116" s="29" t="s">
        <v>28</v>
      </c>
      <c r="E116" s="29">
        <v>4.5586999579333209E-2</v>
      </c>
      <c r="F116" s="29">
        <v>0.10509592244759225</v>
      </c>
      <c r="G116" s="29">
        <v>6.8375132403607042E-2</v>
      </c>
      <c r="H116" s="29">
        <v>8.2601527080342185E-2</v>
      </c>
      <c r="I116" s="29">
        <v>5.3259705664484125E-2</v>
      </c>
      <c r="J116" s="29">
        <v>0.15968086162578721</v>
      </c>
      <c r="K116" s="29">
        <v>8.3654475352923141E-2</v>
      </c>
      <c r="L116" s="29">
        <v>0.11096753335394993</v>
      </c>
    </row>
    <row r="117" spans="1:12" x14ac:dyDescent="0.2">
      <c r="A117" s="32"/>
      <c r="B117" s="8" t="s">
        <v>79</v>
      </c>
      <c r="C117" s="8"/>
      <c r="D117" s="29">
        <v>3.7878303309078154E-2</v>
      </c>
      <c r="E117" s="29" t="s">
        <v>28</v>
      </c>
      <c r="F117" s="29" t="s">
        <v>28</v>
      </c>
      <c r="G117" s="29" t="s">
        <v>28</v>
      </c>
      <c r="H117" s="29" t="s">
        <v>28</v>
      </c>
      <c r="I117" s="29" t="s">
        <v>28</v>
      </c>
      <c r="J117" s="29" t="s">
        <v>28</v>
      </c>
      <c r="K117" s="29" t="s">
        <v>28</v>
      </c>
      <c r="L117" s="29" t="s">
        <v>28</v>
      </c>
    </row>
    <row r="118" spans="1:12" x14ac:dyDescent="0.2">
      <c r="A118" s="32"/>
      <c r="B118" s="8" t="s">
        <v>33</v>
      </c>
      <c r="C118" s="8"/>
      <c r="D118" s="29">
        <v>3.9362486426359533E-2</v>
      </c>
      <c r="E118" s="29" t="s">
        <v>28</v>
      </c>
      <c r="F118" s="29" t="s">
        <v>28</v>
      </c>
      <c r="G118" s="29" t="s">
        <v>28</v>
      </c>
      <c r="H118" s="29" t="s">
        <v>28</v>
      </c>
      <c r="I118" s="29" t="s">
        <v>28</v>
      </c>
      <c r="J118" s="29" t="s">
        <v>28</v>
      </c>
      <c r="K118" s="29" t="s">
        <v>28</v>
      </c>
      <c r="L118" s="29" t="s">
        <v>28</v>
      </c>
    </row>
    <row r="119" spans="1:12" x14ac:dyDescent="0.2">
      <c r="A119" s="32"/>
      <c r="B119" s="8" t="s">
        <v>39</v>
      </c>
      <c r="C119" s="8"/>
      <c r="D119" s="29">
        <v>4.0131450503729571E-2</v>
      </c>
      <c r="E119" s="29" t="s">
        <v>28</v>
      </c>
      <c r="F119" s="29" t="s">
        <v>28</v>
      </c>
      <c r="G119" s="29" t="s">
        <v>28</v>
      </c>
      <c r="H119" s="29" t="s">
        <v>28</v>
      </c>
      <c r="I119" s="29" t="s">
        <v>28</v>
      </c>
      <c r="J119" s="29" t="s">
        <v>28</v>
      </c>
      <c r="K119" s="29" t="s">
        <v>28</v>
      </c>
      <c r="L119" s="29" t="s">
        <v>28</v>
      </c>
    </row>
    <row r="120" spans="1:12" x14ac:dyDescent="0.2">
      <c r="A120" s="8"/>
      <c r="B120" s="8" t="s">
        <v>80</v>
      </c>
      <c r="C120" s="8"/>
      <c r="D120" s="29">
        <v>7.0936238123290751E-2</v>
      </c>
      <c r="E120" s="29">
        <v>9.5058283245116115E-2</v>
      </c>
      <c r="F120" s="29">
        <v>0.10215124368056294</v>
      </c>
      <c r="G120" s="29">
        <v>2.4344990189351767E-2</v>
      </c>
      <c r="H120" s="29">
        <v>8.670632934303657E-2</v>
      </c>
      <c r="I120" s="29">
        <v>0.10764984895401253</v>
      </c>
      <c r="J120" s="29">
        <v>0.14772856677865831</v>
      </c>
      <c r="K120" s="29">
        <v>6.5614840660481955E-2</v>
      </c>
      <c r="L120" s="29">
        <v>0.11488660440738263</v>
      </c>
    </row>
    <row r="121" spans="1:12" x14ac:dyDescent="0.2">
      <c r="A121" s="8"/>
      <c r="B121" s="8"/>
      <c r="C121" s="8"/>
      <c r="D121" s="30"/>
      <c r="E121" s="12"/>
      <c r="F121" s="12"/>
      <c r="G121" s="12"/>
      <c r="H121" s="12"/>
      <c r="I121" s="12"/>
      <c r="J121" s="25"/>
      <c r="K121" s="30"/>
      <c r="L121" s="12"/>
    </row>
    <row r="122" spans="1:12" x14ac:dyDescent="0.2">
      <c r="A122" s="8"/>
      <c r="B122" s="8"/>
      <c r="C122" s="8"/>
      <c r="D122" s="30"/>
      <c r="E122" s="12"/>
      <c r="F122" s="12"/>
      <c r="G122" s="12"/>
      <c r="H122" s="12"/>
      <c r="I122" s="12"/>
      <c r="J122" s="25"/>
      <c r="K122" s="30"/>
      <c r="L122" s="12"/>
    </row>
    <row r="123" spans="1:12" x14ac:dyDescent="0.2">
      <c r="A123" s="32" t="s">
        <v>87</v>
      </c>
      <c r="B123" s="24" t="s">
        <v>88</v>
      </c>
      <c r="C123" s="8" t="s">
        <v>71</v>
      </c>
      <c r="D123" s="28"/>
      <c r="E123" s="28"/>
      <c r="F123" s="28"/>
      <c r="G123" s="28"/>
      <c r="H123" s="12"/>
      <c r="I123" s="28"/>
      <c r="J123" s="12"/>
      <c r="K123" s="28"/>
      <c r="L123" s="12"/>
    </row>
    <row r="124" spans="1:12" x14ac:dyDescent="0.2">
      <c r="A124" s="32"/>
      <c r="B124" s="8" t="s">
        <v>27</v>
      </c>
      <c r="C124" s="8"/>
      <c r="D124" s="29" t="s">
        <v>28</v>
      </c>
      <c r="E124" s="29">
        <v>5.1490787540938054E-2</v>
      </c>
      <c r="F124" s="29">
        <v>9.2966641525858318E-2</v>
      </c>
      <c r="G124" s="29">
        <v>9.770112177456669E-2</v>
      </c>
      <c r="H124" s="29">
        <v>6.8655093185276961E-2</v>
      </c>
      <c r="I124" s="29">
        <v>5.909540392037882E-2</v>
      </c>
      <c r="J124" s="29">
        <v>0.11659354689040025</v>
      </c>
      <c r="K124" s="29">
        <v>8.1647506663420577E-2</v>
      </c>
      <c r="L124" s="29">
        <v>7.5885799101211626E-2</v>
      </c>
    </row>
    <row r="125" spans="1:12" x14ac:dyDescent="0.2">
      <c r="A125" s="32"/>
      <c r="B125" s="8" t="s">
        <v>36</v>
      </c>
      <c r="C125" s="8"/>
      <c r="D125" s="29" t="s">
        <v>28</v>
      </c>
      <c r="E125" s="29">
        <v>5.8311115648405742E-2</v>
      </c>
      <c r="F125" s="29">
        <v>0.10228406287374336</v>
      </c>
      <c r="G125" s="29">
        <v>0.10336546071701447</v>
      </c>
      <c r="H125" s="29">
        <v>7.7716409881959603E-2</v>
      </c>
      <c r="I125" s="29">
        <v>6.9121829244879862E-2</v>
      </c>
      <c r="J125" s="29">
        <v>0.13050730977977265</v>
      </c>
      <c r="K125" s="29">
        <v>8.9898875433916947E-2</v>
      </c>
      <c r="L125" s="29">
        <v>8.397970327431703E-2</v>
      </c>
    </row>
    <row r="126" spans="1:12" x14ac:dyDescent="0.2">
      <c r="A126" s="32"/>
      <c r="B126" s="8" t="s">
        <v>79</v>
      </c>
      <c r="C126" s="8"/>
      <c r="D126" s="29">
        <v>5.2974366666040718E-2</v>
      </c>
      <c r="E126" s="29" t="s">
        <v>28</v>
      </c>
      <c r="F126" s="29" t="s">
        <v>28</v>
      </c>
      <c r="G126" s="29" t="s">
        <v>28</v>
      </c>
      <c r="H126" s="29" t="s">
        <v>28</v>
      </c>
      <c r="I126" s="29" t="s">
        <v>28</v>
      </c>
      <c r="J126" s="29" t="s">
        <v>28</v>
      </c>
      <c r="K126" s="29" t="s">
        <v>28</v>
      </c>
      <c r="L126" s="29" t="s">
        <v>28</v>
      </c>
    </row>
    <row r="127" spans="1:12" x14ac:dyDescent="0.2">
      <c r="A127" s="32"/>
      <c r="B127" s="8" t="s">
        <v>33</v>
      </c>
      <c r="C127" s="8"/>
      <c r="D127" s="29">
        <v>5.6887593317506147E-2</v>
      </c>
      <c r="E127" s="29" t="s">
        <v>28</v>
      </c>
      <c r="F127" s="29" t="s">
        <v>28</v>
      </c>
      <c r="G127" s="29" t="s">
        <v>28</v>
      </c>
      <c r="H127" s="29" t="s">
        <v>28</v>
      </c>
      <c r="I127" s="29" t="s">
        <v>28</v>
      </c>
      <c r="J127" s="29" t="s">
        <v>28</v>
      </c>
      <c r="K127" s="29" t="s">
        <v>28</v>
      </c>
      <c r="L127" s="29" t="s">
        <v>28</v>
      </c>
    </row>
    <row r="128" spans="1:12" x14ac:dyDescent="0.2">
      <c r="A128" s="32"/>
      <c r="B128" s="8" t="s">
        <v>39</v>
      </c>
      <c r="C128" s="8"/>
      <c r="D128" s="29">
        <v>5.764734694237994E-2</v>
      </c>
      <c r="E128" s="29" t="s">
        <v>28</v>
      </c>
      <c r="F128" s="29" t="s">
        <v>28</v>
      </c>
      <c r="G128" s="29" t="s">
        <v>28</v>
      </c>
      <c r="H128" s="29" t="s">
        <v>28</v>
      </c>
      <c r="I128" s="29" t="s">
        <v>28</v>
      </c>
      <c r="J128" s="29" t="s">
        <v>28</v>
      </c>
      <c r="K128" s="29" t="s">
        <v>28</v>
      </c>
      <c r="L128" s="29" t="s">
        <v>28</v>
      </c>
    </row>
    <row r="129" spans="1:12" x14ac:dyDescent="0.2">
      <c r="A129" s="8"/>
      <c r="B129" s="8" t="s">
        <v>80</v>
      </c>
      <c r="C129" s="8" t="s">
        <v>71</v>
      </c>
      <c r="D129" s="29">
        <v>7.5004305647246694E-2</v>
      </c>
      <c r="E129" s="29">
        <v>9.1475096727737348E-2</v>
      </c>
      <c r="F129" s="29">
        <v>9.4677476939815097E-2</v>
      </c>
      <c r="G129" s="29">
        <v>8.1732997551159592E-2</v>
      </c>
      <c r="H129" s="29">
        <v>8.3729561533163688E-2</v>
      </c>
      <c r="I129" s="29">
        <v>9.0698234269114719E-2</v>
      </c>
      <c r="J129" s="29">
        <v>0.14038501731237418</v>
      </c>
      <c r="K129" s="29">
        <v>2.8109003816370715E-2</v>
      </c>
      <c r="L129" s="29">
        <v>8.9344347894450005E-2</v>
      </c>
    </row>
    <row r="130" spans="1:12" x14ac:dyDescent="0.2">
      <c r="A130" s="8"/>
      <c r="B130" s="8"/>
      <c r="C130" s="8"/>
      <c r="D130" s="30"/>
      <c r="E130" s="12"/>
      <c r="F130" s="12"/>
      <c r="G130" s="12"/>
      <c r="H130" s="12"/>
      <c r="I130" s="12"/>
      <c r="J130" s="25"/>
      <c r="K130" s="30"/>
      <c r="L130" s="12"/>
    </row>
    <row r="131" spans="1:12" x14ac:dyDescent="0.2">
      <c r="A131" s="32" t="s">
        <v>89</v>
      </c>
      <c r="B131" s="24" t="s">
        <v>90</v>
      </c>
      <c r="C131" s="8" t="s">
        <v>71</v>
      </c>
      <c r="D131" s="12"/>
      <c r="E131" s="12"/>
      <c r="F131" s="12"/>
      <c r="G131" s="12"/>
      <c r="H131" s="8"/>
      <c r="I131" s="12"/>
      <c r="J131" s="25"/>
      <c r="K131" s="12"/>
      <c r="L131" s="8"/>
    </row>
    <row r="132" spans="1:12" x14ac:dyDescent="0.2">
      <c r="A132" s="32"/>
      <c r="B132" s="8" t="s">
        <v>27</v>
      </c>
      <c r="C132" s="8"/>
      <c r="D132" s="29" t="s">
        <v>28</v>
      </c>
      <c r="E132" s="29">
        <v>9.7115225788191539E-2</v>
      </c>
      <c r="F132" s="29">
        <v>0.11047223938641926</v>
      </c>
      <c r="G132" s="29">
        <v>5.8344814057135652E-2</v>
      </c>
      <c r="H132" s="29">
        <v>0.16946661595295698</v>
      </c>
      <c r="I132" s="29">
        <v>0.10136556535859786</v>
      </c>
      <c r="J132" s="29">
        <v>0.1431779902589998</v>
      </c>
      <c r="K132" s="29">
        <v>7.2120656010990825E-2</v>
      </c>
      <c r="L132" s="29">
        <v>8.5463013002763155E-2</v>
      </c>
    </row>
    <row r="133" spans="1:12" x14ac:dyDescent="0.2">
      <c r="A133" s="32"/>
      <c r="B133" s="8" t="s">
        <v>36</v>
      </c>
      <c r="C133" s="8"/>
      <c r="D133" s="29" t="s">
        <v>28</v>
      </c>
      <c r="E133" s="29">
        <v>8.6531811850552698E-2</v>
      </c>
      <c r="F133" s="29">
        <v>0.11593918563291239</v>
      </c>
      <c r="G133" s="29">
        <v>0.13986000077895411</v>
      </c>
      <c r="H133" s="29">
        <v>0.13323426926812387</v>
      </c>
      <c r="I133" s="29">
        <v>8.6627759074486388E-2</v>
      </c>
      <c r="J133" s="29">
        <v>0.11613580567393345</v>
      </c>
      <c r="K133" s="29">
        <v>0.10482103852680447</v>
      </c>
      <c r="L133" s="29">
        <v>0.10839373158555765</v>
      </c>
    </row>
    <row r="134" spans="1:12" x14ac:dyDescent="0.2">
      <c r="A134" s="32"/>
      <c r="B134" s="8" t="s">
        <v>79</v>
      </c>
      <c r="C134" s="8"/>
      <c r="D134" s="29">
        <v>6.3390039107953378E-2</v>
      </c>
      <c r="E134" s="29" t="s">
        <v>28</v>
      </c>
      <c r="F134" s="29" t="s">
        <v>28</v>
      </c>
      <c r="G134" s="29" t="s">
        <v>28</v>
      </c>
      <c r="H134" s="29" t="s">
        <v>28</v>
      </c>
      <c r="I134" s="29" t="s">
        <v>28</v>
      </c>
      <c r="J134" s="29" t="s">
        <v>28</v>
      </c>
      <c r="K134" s="29" t="s">
        <v>28</v>
      </c>
      <c r="L134" s="29" t="s">
        <v>28</v>
      </c>
    </row>
    <row r="135" spans="1:12" x14ac:dyDescent="0.2">
      <c r="A135" s="32"/>
      <c r="B135" s="8" t="s">
        <v>33</v>
      </c>
      <c r="C135" s="8"/>
      <c r="D135" s="29">
        <v>6.0537576134381155E-2</v>
      </c>
      <c r="E135" s="29" t="s">
        <v>28</v>
      </c>
      <c r="F135" s="29" t="s">
        <v>28</v>
      </c>
      <c r="G135" s="29" t="s">
        <v>28</v>
      </c>
      <c r="H135" s="29" t="s">
        <v>28</v>
      </c>
      <c r="I135" s="29" t="s">
        <v>28</v>
      </c>
      <c r="J135" s="29" t="s">
        <v>28</v>
      </c>
      <c r="K135" s="29" t="s">
        <v>28</v>
      </c>
      <c r="L135" s="29" t="s">
        <v>28</v>
      </c>
    </row>
    <row r="136" spans="1:12" x14ac:dyDescent="0.2">
      <c r="A136" s="32"/>
      <c r="B136" s="8" t="s">
        <v>39</v>
      </c>
      <c r="C136" s="8"/>
      <c r="D136" s="29">
        <v>6.6987131871843353E-2</v>
      </c>
      <c r="E136" s="29" t="s">
        <v>28</v>
      </c>
      <c r="F136" s="29" t="s">
        <v>28</v>
      </c>
      <c r="G136" s="29" t="s">
        <v>28</v>
      </c>
      <c r="H136" s="29" t="s">
        <v>28</v>
      </c>
      <c r="I136" s="29" t="s">
        <v>28</v>
      </c>
      <c r="J136" s="29" t="s">
        <v>28</v>
      </c>
      <c r="K136" s="29" t="s">
        <v>28</v>
      </c>
      <c r="L136" s="29" t="s">
        <v>28</v>
      </c>
    </row>
    <row r="137" spans="1:12" x14ac:dyDescent="0.2">
      <c r="A137" s="8"/>
      <c r="B137" s="24" t="s">
        <v>80</v>
      </c>
      <c r="C137" s="8" t="s">
        <v>71</v>
      </c>
      <c r="D137" s="33"/>
      <c r="E137" s="33"/>
      <c r="F137" s="33"/>
      <c r="G137" s="33"/>
      <c r="H137" s="33"/>
      <c r="I137" s="33"/>
      <c r="J137" s="33"/>
      <c r="K137" s="33"/>
      <c r="L137" s="33"/>
    </row>
    <row r="138" spans="1:12" x14ac:dyDescent="0.2">
      <c r="A138" s="8"/>
      <c r="B138" s="8" t="s">
        <v>27</v>
      </c>
      <c r="C138" s="8"/>
      <c r="D138" s="29" t="s">
        <v>28</v>
      </c>
      <c r="E138" s="29">
        <v>0</v>
      </c>
      <c r="F138" s="29">
        <v>0.12687238075878793</v>
      </c>
      <c r="G138" s="29">
        <v>9.3443164674760659E-2</v>
      </c>
      <c r="H138" s="29">
        <v>0.15497471697542764</v>
      </c>
      <c r="I138" s="29">
        <v>0.11450367166136122</v>
      </c>
      <c r="J138" s="29">
        <v>0.17693902418215068</v>
      </c>
      <c r="K138" s="29">
        <v>2.2272657066444879E-2</v>
      </c>
      <c r="L138" s="29">
        <v>0.10105607416040563</v>
      </c>
    </row>
    <row r="139" spans="1:12" x14ac:dyDescent="0.2">
      <c r="A139" s="8"/>
      <c r="B139" s="8" t="s">
        <v>36</v>
      </c>
      <c r="C139" s="8"/>
      <c r="D139" s="29" t="s">
        <v>28</v>
      </c>
      <c r="E139" s="29">
        <v>0.11790799329516677</v>
      </c>
      <c r="F139" s="29">
        <v>0.12028867922093456</v>
      </c>
      <c r="G139" s="29">
        <v>0.10981012267143653</v>
      </c>
      <c r="H139" s="29">
        <v>0.13994348344206275</v>
      </c>
      <c r="I139" s="29">
        <v>0.11609801367984063</v>
      </c>
      <c r="J139" s="29">
        <v>0.13681861432761178</v>
      </c>
      <c r="K139" s="29">
        <v>4.6831334938598923E-2</v>
      </c>
      <c r="L139" s="29">
        <v>0.11515675391312441</v>
      </c>
    </row>
    <row r="140" spans="1:12" x14ac:dyDescent="0.2">
      <c r="A140" s="8"/>
      <c r="B140" s="8" t="s">
        <v>79</v>
      </c>
      <c r="C140" s="8"/>
      <c r="D140" s="29">
        <v>7.4941567689148947E-2</v>
      </c>
      <c r="E140" s="29" t="s">
        <v>28</v>
      </c>
      <c r="F140" s="29" t="s">
        <v>28</v>
      </c>
      <c r="G140" s="29" t="s">
        <v>28</v>
      </c>
      <c r="H140" s="29" t="s">
        <v>28</v>
      </c>
      <c r="I140" s="29" t="s">
        <v>28</v>
      </c>
      <c r="J140" s="29" t="s">
        <v>28</v>
      </c>
      <c r="K140" s="29" t="s">
        <v>28</v>
      </c>
      <c r="L140" s="29" t="s">
        <v>28</v>
      </c>
    </row>
    <row r="141" spans="1:12" x14ac:dyDescent="0.2">
      <c r="A141" s="8"/>
      <c r="B141" s="8" t="s">
        <v>33</v>
      </c>
      <c r="C141" s="8"/>
      <c r="D141" s="29">
        <v>7.5236154956287438E-2</v>
      </c>
      <c r="E141" s="29" t="s">
        <v>28</v>
      </c>
      <c r="F141" s="29" t="s">
        <v>28</v>
      </c>
      <c r="G141" s="29" t="s">
        <v>28</v>
      </c>
      <c r="H141" s="29" t="s">
        <v>28</v>
      </c>
      <c r="I141" s="29" t="s">
        <v>28</v>
      </c>
      <c r="J141" s="29" t="s">
        <v>28</v>
      </c>
      <c r="K141" s="29" t="s">
        <v>28</v>
      </c>
      <c r="L141" s="29" t="s">
        <v>28</v>
      </c>
    </row>
    <row r="142" spans="1:12" x14ac:dyDescent="0.2">
      <c r="A142" s="8"/>
      <c r="B142" s="8" t="s">
        <v>39</v>
      </c>
      <c r="C142" s="8"/>
      <c r="D142" s="29">
        <v>7.9300391999768571E-2</v>
      </c>
      <c r="E142" s="29" t="s">
        <v>28</v>
      </c>
      <c r="F142" s="29" t="s">
        <v>28</v>
      </c>
      <c r="G142" s="29" t="s">
        <v>28</v>
      </c>
      <c r="H142" s="29" t="s">
        <v>28</v>
      </c>
      <c r="I142" s="29" t="s">
        <v>28</v>
      </c>
      <c r="J142" s="29" t="s">
        <v>28</v>
      </c>
      <c r="K142" s="29" t="s">
        <v>28</v>
      </c>
      <c r="L142" s="29" t="s">
        <v>28</v>
      </c>
    </row>
    <row r="143" spans="1:12" x14ac:dyDescent="0.2">
      <c r="A143" s="8"/>
      <c r="B143" s="8"/>
      <c r="C143" s="8"/>
      <c r="D143" s="30"/>
      <c r="E143" s="12"/>
      <c r="F143" s="12"/>
      <c r="G143" s="12"/>
      <c r="H143" s="8"/>
      <c r="I143" s="12"/>
      <c r="J143" s="25"/>
      <c r="K143" s="12"/>
      <c r="L143" s="8"/>
    </row>
    <row r="144" spans="1:12" x14ac:dyDescent="0.2">
      <c r="A144" s="8"/>
      <c r="B144" s="8" t="s">
        <v>91</v>
      </c>
      <c r="C144" s="8"/>
      <c r="D144" s="34">
        <v>38960</v>
      </c>
      <c r="E144" s="34">
        <v>34363</v>
      </c>
      <c r="F144" s="34">
        <v>35155</v>
      </c>
      <c r="G144" s="34">
        <v>34582</v>
      </c>
      <c r="H144" s="34">
        <v>39909</v>
      </c>
      <c r="I144" s="34">
        <v>34758</v>
      </c>
      <c r="J144" s="34">
        <v>41051</v>
      </c>
      <c r="K144" s="34">
        <v>39146</v>
      </c>
      <c r="L144" s="34">
        <v>40348</v>
      </c>
    </row>
    <row r="145" spans="1:12" x14ac:dyDescent="0.2">
      <c r="A145" s="8"/>
      <c r="B145" s="8" t="s">
        <v>92</v>
      </c>
      <c r="C145" s="8"/>
      <c r="D145" s="34">
        <v>41275</v>
      </c>
      <c r="E145" s="34">
        <v>41275</v>
      </c>
      <c r="F145" s="34">
        <v>41275</v>
      </c>
      <c r="G145" s="34">
        <v>41275</v>
      </c>
      <c r="H145" s="34">
        <v>41275</v>
      </c>
      <c r="I145" s="34">
        <v>41275</v>
      </c>
      <c r="J145" s="34">
        <v>41275</v>
      </c>
      <c r="K145" s="34">
        <v>41275</v>
      </c>
      <c r="L145" s="34">
        <v>41275</v>
      </c>
    </row>
    <row r="146" spans="1:12" x14ac:dyDescent="0.2">
      <c r="A146" s="8"/>
      <c r="B146" s="8"/>
      <c r="C146" s="8"/>
      <c r="D146" s="35"/>
      <c r="E146" s="36"/>
      <c r="F146" s="36"/>
      <c r="G146" s="36"/>
      <c r="H146" s="8"/>
      <c r="I146" s="37"/>
      <c r="J146" s="25"/>
      <c r="K146" s="36"/>
      <c r="L146" s="8"/>
    </row>
    <row r="147" spans="1:12" ht="25.5" x14ac:dyDescent="0.2">
      <c r="A147" s="8"/>
      <c r="B147" s="8" t="s">
        <v>93</v>
      </c>
      <c r="C147" s="8"/>
      <c r="D147" s="38" t="s">
        <v>94</v>
      </c>
      <c r="E147" s="39" t="s">
        <v>95</v>
      </c>
      <c r="F147" s="39" t="s">
        <v>96</v>
      </c>
      <c r="G147" s="39" t="s">
        <v>97</v>
      </c>
      <c r="H147" s="39" t="s">
        <v>98</v>
      </c>
      <c r="I147" s="39" t="s">
        <v>99</v>
      </c>
      <c r="J147" s="40" t="s">
        <v>100</v>
      </c>
      <c r="K147" s="39" t="s">
        <v>101</v>
      </c>
      <c r="L147" s="41" t="s">
        <v>102</v>
      </c>
    </row>
    <row r="148" spans="1:12" x14ac:dyDescent="0.2">
      <c r="A148" s="8">
        <v>8</v>
      </c>
      <c r="B148" s="8" t="s">
        <v>103</v>
      </c>
      <c r="C148" s="8" t="s">
        <v>20</v>
      </c>
      <c r="D148" s="12">
        <v>0</v>
      </c>
      <c r="E148" s="12">
        <v>0</v>
      </c>
      <c r="F148" s="12">
        <v>0</v>
      </c>
      <c r="G148" s="12">
        <v>0</v>
      </c>
      <c r="H148" s="12">
        <v>0</v>
      </c>
      <c r="I148" s="12">
        <v>0</v>
      </c>
      <c r="J148" s="12">
        <v>0</v>
      </c>
      <c r="K148" s="12">
        <v>0</v>
      </c>
      <c r="L148" s="12">
        <v>0</v>
      </c>
    </row>
    <row r="149" spans="1:12" x14ac:dyDescent="0.2">
      <c r="A149" s="8">
        <v>9</v>
      </c>
      <c r="B149" s="8" t="s">
        <v>104</v>
      </c>
      <c r="C149" s="8" t="s">
        <v>20</v>
      </c>
      <c r="D149" s="12">
        <v>0</v>
      </c>
      <c r="E149" s="12">
        <v>0</v>
      </c>
      <c r="F149" s="12">
        <v>0</v>
      </c>
      <c r="G149" s="12">
        <v>0</v>
      </c>
      <c r="H149" s="12">
        <v>0</v>
      </c>
      <c r="I149" s="12">
        <v>0</v>
      </c>
      <c r="J149" s="12">
        <v>0</v>
      </c>
      <c r="K149" s="12">
        <v>0</v>
      </c>
      <c r="L149" s="12">
        <v>0</v>
      </c>
    </row>
    <row r="150" spans="1:12" x14ac:dyDescent="0.2">
      <c r="A150" s="8">
        <v>10</v>
      </c>
      <c r="B150" s="8" t="s">
        <v>105</v>
      </c>
      <c r="C150" s="8" t="s">
        <v>20</v>
      </c>
      <c r="D150" s="14">
        <v>0</v>
      </c>
      <c r="E150" s="14">
        <v>0</v>
      </c>
      <c r="F150" s="14">
        <v>0</v>
      </c>
      <c r="G150" s="14">
        <v>0</v>
      </c>
      <c r="H150" s="14">
        <v>0</v>
      </c>
      <c r="I150" s="14">
        <v>0</v>
      </c>
      <c r="J150" s="14">
        <v>0</v>
      </c>
      <c r="K150" s="14">
        <v>0</v>
      </c>
      <c r="L150" s="14">
        <v>0</v>
      </c>
    </row>
    <row r="151" spans="1:12" x14ac:dyDescent="0.2">
      <c r="A151" s="8">
        <v>11</v>
      </c>
      <c r="B151" s="8" t="s">
        <v>106</v>
      </c>
      <c r="C151" s="8" t="s">
        <v>20</v>
      </c>
      <c r="D151" s="12">
        <v>0</v>
      </c>
      <c r="E151" s="12">
        <v>0</v>
      </c>
      <c r="F151" s="12">
        <v>0</v>
      </c>
      <c r="G151" s="12">
        <v>0</v>
      </c>
      <c r="H151" s="12">
        <v>0</v>
      </c>
      <c r="I151" s="12">
        <v>0</v>
      </c>
      <c r="J151" s="12">
        <v>0</v>
      </c>
      <c r="K151" s="12">
        <v>0</v>
      </c>
      <c r="L151" s="12">
        <v>0</v>
      </c>
    </row>
    <row r="152" spans="1:12" x14ac:dyDescent="0.2">
      <c r="J152" s="42"/>
    </row>
    <row r="153" spans="1:12" x14ac:dyDescent="0.2">
      <c r="A153" s="43" t="s">
        <v>107</v>
      </c>
      <c r="B153" s="1" t="s">
        <v>108</v>
      </c>
      <c r="J153" s="42"/>
    </row>
    <row r="154" spans="1:12" x14ac:dyDescent="0.2">
      <c r="A154" s="11">
        <v>0</v>
      </c>
      <c r="B154" s="1" t="s">
        <v>109</v>
      </c>
      <c r="J154" s="42"/>
    </row>
    <row r="155" spans="1:12" x14ac:dyDescent="0.2">
      <c r="A155" s="44" t="s">
        <v>110</v>
      </c>
      <c r="B155" s="1" t="s">
        <v>111</v>
      </c>
      <c r="E155" s="1"/>
      <c r="H155" s="2"/>
      <c r="I155" s="1"/>
      <c r="J155" s="2"/>
      <c r="K155" s="42"/>
    </row>
    <row r="156" spans="1:12" x14ac:dyDescent="0.2">
      <c r="A156" s="45" t="s">
        <v>112</v>
      </c>
      <c r="B156" s="46" t="s">
        <v>113</v>
      </c>
      <c r="D156" s="47"/>
      <c r="E156" s="47"/>
      <c r="F156" s="1"/>
      <c r="G156" s="47"/>
      <c r="H156" s="47"/>
      <c r="I156" s="1"/>
      <c r="J156" s="42"/>
      <c r="K156" s="47"/>
      <c r="L156" s="47"/>
    </row>
    <row r="157" spans="1:12" x14ac:dyDescent="0.2">
      <c r="A157" s="48" t="s">
        <v>114</v>
      </c>
      <c r="B157" s="46" t="s">
        <v>115</v>
      </c>
      <c r="D157" s="47"/>
      <c r="E157" s="47"/>
      <c r="F157" s="1"/>
      <c r="G157" s="47"/>
      <c r="H157" s="47"/>
      <c r="I157" s="1"/>
      <c r="J157" s="42"/>
      <c r="K157" s="47"/>
      <c r="L157" s="47"/>
    </row>
    <row r="158" spans="1:12" x14ac:dyDescent="0.2">
      <c r="A158" s="48" t="s">
        <v>28</v>
      </c>
      <c r="B158" s="1" t="s">
        <v>116</v>
      </c>
    </row>
    <row r="159" spans="1:12" ht="15" x14ac:dyDescent="0.2">
      <c r="A159" s="49" t="s">
        <v>117</v>
      </c>
      <c r="B159" s="50" t="s">
        <v>118</v>
      </c>
      <c r="C159" s="50"/>
      <c r="D159" s="50"/>
    </row>
    <row r="160" spans="1:12" x14ac:dyDescent="0.2">
      <c r="A160" s="51"/>
      <c r="B160" s="52"/>
    </row>
    <row r="164" spans="4:8" s="2" customFormat="1" x14ac:dyDescent="0.2">
      <c r="D164" s="11"/>
      <c r="H164" s="1"/>
    </row>
    <row r="165" spans="4:8" s="2" customFormat="1" x14ac:dyDescent="0.2">
      <c r="D165" s="53"/>
      <c r="H165" s="1"/>
    </row>
    <row r="166" spans="4:8" s="2" customFormat="1" x14ac:dyDescent="0.2">
      <c r="D166" s="11"/>
      <c r="H166" s="1"/>
    </row>
  </sheetData>
  <mergeCells count="2">
    <mergeCell ref="A5:A6"/>
    <mergeCell ref="B5:B6"/>
  </mergeCells>
  <pageMargins left="0.15748031496062992" right="0.15748031496062992" top="0.59055118110236227" bottom="0.35433070866141736" header="0.51181102362204722" footer="0.51181102362204722"/>
  <pageSetup paperSize="8" scale="59" firstPageNumber="0" fitToWidth="3" fitToHeight="3" orientation="landscape" r:id="rId1"/>
  <headerFooter alignWithMargins="0">
    <oddFooter>&amp;CFor internal use only</oddFooter>
    <evenFooter>&amp;CFor internal use only</evenFooter>
    <firstFooter>&amp;CFor internal use only</firstFooter>
  </headerFooter>
  <rowBreaks count="1" manualBreakCount="1">
    <brk id="64" max="16383"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topLeftCell="A40" zoomScale="85" zoomScaleNormal="85" workbookViewId="0">
      <selection activeCell="A56" sqref="A56"/>
    </sheetView>
  </sheetViews>
  <sheetFormatPr defaultRowHeight="12.75" x14ac:dyDescent="0.2"/>
  <cols>
    <col min="1" max="1" width="5.28515625" style="50" customWidth="1"/>
    <col min="2" max="2" width="64" style="50" customWidth="1"/>
    <col min="3" max="3" width="24.7109375" style="50" customWidth="1"/>
    <col min="4" max="4" width="32.28515625" style="50" customWidth="1"/>
    <col min="5" max="5" width="27.42578125" style="50" customWidth="1"/>
    <col min="6" max="6" width="29" style="68" customWidth="1"/>
    <col min="7" max="7" width="15.140625" style="68" customWidth="1"/>
    <col min="8" max="8" width="36.5703125" style="68" customWidth="1"/>
    <col min="9" max="9" width="15.7109375" style="68" bestFit="1" customWidth="1"/>
    <col min="10" max="10" width="30.28515625" style="68" customWidth="1"/>
    <col min="11" max="12" width="14.5703125" style="68" bestFit="1" customWidth="1"/>
    <col min="13" max="13" width="15.7109375" style="50" bestFit="1" customWidth="1"/>
    <col min="14" max="16384" width="9.140625" style="50"/>
  </cols>
  <sheetData>
    <row r="1" spans="1:12" ht="14.25" x14ac:dyDescent="0.2">
      <c r="A1" s="54"/>
      <c r="B1" s="55" t="s">
        <v>1</v>
      </c>
      <c r="C1" s="54"/>
      <c r="D1" s="54"/>
      <c r="E1" s="54"/>
      <c r="F1" s="56"/>
      <c r="G1" s="56"/>
      <c r="H1" s="56"/>
      <c r="I1" s="56"/>
      <c r="J1" s="56"/>
      <c r="K1" s="56"/>
      <c r="L1" s="56"/>
    </row>
    <row r="2" spans="1:12" ht="14.25" x14ac:dyDescent="0.2">
      <c r="A2" s="54"/>
      <c r="B2" s="55"/>
      <c r="C2" s="54"/>
      <c r="D2" s="54"/>
      <c r="E2" s="54"/>
      <c r="F2" s="56"/>
      <c r="G2" s="56"/>
      <c r="H2" s="56"/>
      <c r="I2" s="56"/>
      <c r="J2" s="56"/>
      <c r="K2" s="56"/>
      <c r="L2" s="56"/>
    </row>
    <row r="3" spans="1:12" ht="15" x14ac:dyDescent="0.2">
      <c r="A3" s="54"/>
      <c r="B3" s="57" t="s">
        <v>119</v>
      </c>
      <c r="C3" s="54"/>
      <c r="D3" s="54"/>
      <c r="E3" s="54"/>
      <c r="F3" s="56"/>
      <c r="G3" s="56"/>
      <c r="H3" s="56"/>
      <c r="I3" s="56"/>
      <c r="J3" s="56"/>
      <c r="K3" s="56"/>
      <c r="L3" s="56"/>
    </row>
    <row r="4" spans="1:12" ht="14.25" x14ac:dyDescent="0.2">
      <c r="A4" s="54"/>
      <c r="B4" s="54"/>
      <c r="C4" s="54"/>
      <c r="D4" s="54"/>
      <c r="E4" s="54"/>
      <c r="F4" s="56"/>
      <c r="G4" s="56"/>
      <c r="H4" s="56"/>
      <c r="I4" s="56"/>
      <c r="J4" s="56"/>
      <c r="K4" s="56"/>
      <c r="L4" s="56"/>
    </row>
    <row r="5" spans="1:12" ht="14.25" x14ac:dyDescent="0.2">
      <c r="A5" s="54">
        <f>MAX($A$1:A4)+1</f>
        <v>1</v>
      </c>
      <c r="B5" s="54" t="s">
        <v>120</v>
      </c>
      <c r="C5" s="54"/>
      <c r="D5" s="54"/>
      <c r="E5" s="54"/>
      <c r="F5" s="56"/>
      <c r="G5" s="56"/>
      <c r="H5" s="56"/>
      <c r="I5" s="56"/>
      <c r="J5" s="56"/>
      <c r="K5" s="56"/>
      <c r="L5" s="56"/>
    </row>
    <row r="6" spans="1:12" ht="14.25" x14ac:dyDescent="0.2">
      <c r="A6" s="54"/>
      <c r="B6" s="54"/>
      <c r="C6" s="54"/>
      <c r="D6" s="54"/>
      <c r="E6" s="54"/>
      <c r="F6" s="56"/>
      <c r="G6" s="56"/>
      <c r="H6" s="56"/>
      <c r="I6" s="56"/>
      <c r="J6" s="56"/>
      <c r="K6" s="56"/>
      <c r="L6" s="56"/>
    </row>
    <row r="7" spans="1:12" ht="24" customHeight="1" x14ac:dyDescent="0.2">
      <c r="A7" s="54">
        <f>MAX($A$1:A5)+1</f>
        <v>2</v>
      </c>
      <c r="B7" s="150" t="s">
        <v>121</v>
      </c>
      <c r="C7" s="150"/>
      <c r="D7" s="150"/>
      <c r="E7" s="150"/>
      <c r="F7" s="150"/>
      <c r="G7" s="150"/>
      <c r="H7" s="150"/>
      <c r="I7" s="56"/>
      <c r="J7" s="56"/>
      <c r="K7" s="56"/>
      <c r="L7" s="56"/>
    </row>
    <row r="8" spans="1:12" ht="14.25" x14ac:dyDescent="0.2">
      <c r="A8" s="54"/>
      <c r="B8" s="149"/>
      <c r="C8" s="149"/>
      <c r="D8" s="149"/>
      <c r="E8" s="149"/>
      <c r="F8" s="149"/>
      <c r="G8" s="149"/>
      <c r="H8" s="149"/>
      <c r="I8" s="56"/>
      <c r="J8" s="56"/>
      <c r="K8" s="56"/>
      <c r="L8" s="56"/>
    </row>
    <row r="9" spans="1:12" ht="19.5" customHeight="1" x14ac:dyDescent="0.2">
      <c r="A9" s="54">
        <f>MAX($A$1:A8)+1</f>
        <v>3</v>
      </c>
      <c r="B9" s="58" t="s">
        <v>122</v>
      </c>
      <c r="C9" s="58"/>
      <c r="D9" s="58"/>
      <c r="E9" s="58"/>
      <c r="F9" s="58"/>
      <c r="G9" s="58"/>
      <c r="H9" s="58"/>
      <c r="I9" s="56"/>
      <c r="J9" s="56"/>
      <c r="K9" s="56"/>
      <c r="L9" s="56"/>
    </row>
    <row r="10" spans="1:12" ht="14.25" x14ac:dyDescent="0.2">
      <c r="A10" s="54"/>
      <c r="B10" s="58"/>
      <c r="C10" s="58"/>
      <c r="D10" s="58"/>
      <c r="E10" s="58"/>
      <c r="F10" s="58"/>
      <c r="G10" s="58"/>
      <c r="H10" s="58"/>
      <c r="I10" s="56"/>
      <c r="J10" s="56"/>
      <c r="K10" s="56"/>
      <c r="L10" s="56"/>
    </row>
    <row r="11" spans="1:12" ht="14.25" customHeight="1" x14ac:dyDescent="0.2">
      <c r="A11" s="54">
        <f>MAX($A$1:A10)+1</f>
        <v>4</v>
      </c>
      <c r="B11" s="149" t="s">
        <v>123</v>
      </c>
      <c r="C11" s="149"/>
      <c r="D11" s="149"/>
      <c r="E11" s="149"/>
      <c r="F11" s="149"/>
      <c r="G11" s="149"/>
      <c r="H11" s="149"/>
      <c r="I11" s="56"/>
      <c r="J11" s="56"/>
      <c r="K11" s="56"/>
      <c r="L11" s="56"/>
    </row>
    <row r="12" spans="1:12" ht="11.25" customHeight="1" x14ac:dyDescent="0.2">
      <c r="A12" s="54" t="s">
        <v>0</v>
      </c>
      <c r="B12" s="54"/>
      <c r="C12" s="54"/>
      <c r="D12" s="54"/>
      <c r="E12" s="54"/>
      <c r="F12" s="56"/>
      <c r="G12" s="56"/>
      <c r="H12" s="56"/>
      <c r="I12" s="56"/>
      <c r="J12" s="56"/>
      <c r="K12" s="56"/>
      <c r="L12" s="56"/>
    </row>
    <row r="13" spans="1:12" ht="15" customHeight="1" x14ac:dyDescent="0.2">
      <c r="A13" s="54">
        <f>MAX($A$1:A12)+1</f>
        <v>5</v>
      </c>
      <c r="B13" s="149" t="s">
        <v>124</v>
      </c>
      <c r="C13" s="149"/>
      <c r="D13" s="149"/>
      <c r="E13" s="149"/>
      <c r="F13" s="149"/>
      <c r="G13" s="149"/>
      <c r="H13" s="149"/>
      <c r="I13" s="56"/>
      <c r="J13" s="56"/>
      <c r="K13" s="56"/>
      <c r="L13" s="56"/>
    </row>
    <row r="14" spans="1:12" ht="15" customHeight="1" x14ac:dyDescent="0.2">
      <c r="A14" s="54"/>
      <c r="B14" s="54"/>
      <c r="C14" s="54"/>
      <c r="D14" s="54"/>
      <c r="E14" s="54"/>
      <c r="F14" s="56"/>
      <c r="G14" s="56"/>
      <c r="H14" s="56"/>
      <c r="I14" s="56"/>
      <c r="J14" s="56"/>
      <c r="K14" s="56"/>
      <c r="L14" s="56"/>
    </row>
    <row r="15" spans="1:12" ht="33" customHeight="1" x14ac:dyDescent="0.2">
      <c r="A15" s="54">
        <f>MAX($A$1:A14)+1</f>
        <v>6</v>
      </c>
      <c r="B15" s="150" t="s">
        <v>125</v>
      </c>
      <c r="C15" s="150"/>
      <c r="D15" s="150"/>
      <c r="E15" s="150"/>
      <c r="F15" s="150"/>
      <c r="G15" s="150"/>
      <c r="H15" s="150"/>
      <c r="I15" s="56"/>
      <c r="J15" s="56"/>
      <c r="K15" s="56"/>
      <c r="L15" s="56"/>
    </row>
    <row r="16" spans="1:12" ht="14.25" x14ac:dyDescent="0.2">
      <c r="A16" s="54"/>
      <c r="B16" s="54"/>
      <c r="C16" s="54"/>
      <c r="D16" s="54"/>
      <c r="E16" s="54"/>
      <c r="F16" s="56"/>
      <c r="G16" s="56"/>
      <c r="H16" s="56"/>
      <c r="I16" s="56"/>
      <c r="J16" s="56"/>
      <c r="K16" s="56"/>
      <c r="L16" s="56"/>
    </row>
    <row r="17" spans="1:14" ht="14.25" x14ac:dyDescent="0.2">
      <c r="A17" s="54">
        <f>MAX($A$1:A16)+1</f>
        <v>7</v>
      </c>
      <c r="B17" s="149" t="s">
        <v>126</v>
      </c>
      <c r="C17" s="149"/>
      <c r="D17" s="149"/>
      <c r="E17" s="149"/>
      <c r="F17" s="149"/>
      <c r="G17" s="149"/>
      <c r="H17" s="149"/>
      <c r="I17" s="56"/>
      <c r="J17" s="56"/>
      <c r="K17" s="56"/>
      <c r="L17" s="56"/>
    </row>
    <row r="18" spans="1:14" ht="14.25" x14ac:dyDescent="0.2">
      <c r="A18" s="54"/>
      <c r="B18" s="58"/>
      <c r="C18" s="58"/>
      <c r="D18" s="58"/>
      <c r="E18" s="58"/>
      <c r="F18" s="58"/>
      <c r="G18" s="58"/>
      <c r="H18" s="58"/>
      <c r="I18" s="56"/>
      <c r="J18" s="56"/>
      <c r="K18" s="56"/>
      <c r="L18" s="56"/>
    </row>
    <row r="19" spans="1:14" ht="14.25" x14ac:dyDescent="0.2">
      <c r="A19" s="54">
        <f>MAX($A$1:A18)+1</f>
        <v>8</v>
      </c>
      <c r="B19" s="149" t="s">
        <v>127</v>
      </c>
      <c r="C19" s="149"/>
      <c r="D19" s="149"/>
      <c r="E19" s="149"/>
      <c r="F19" s="149"/>
      <c r="G19" s="149"/>
      <c r="H19" s="149"/>
      <c r="I19" s="56"/>
      <c r="J19" s="56"/>
      <c r="K19" s="56"/>
      <c r="L19" s="56"/>
    </row>
    <row r="20" spans="1:14" ht="14.25" customHeight="1" x14ac:dyDescent="0.2">
      <c r="A20" s="54"/>
      <c r="B20" s="58"/>
      <c r="C20" s="59"/>
      <c r="D20" s="59"/>
      <c r="E20" s="59"/>
      <c r="F20" s="59"/>
      <c r="G20" s="59"/>
      <c r="H20" s="59"/>
      <c r="I20" s="56"/>
      <c r="J20" s="56"/>
      <c r="K20" s="56"/>
      <c r="L20" s="56"/>
    </row>
    <row r="21" spans="1:14" ht="109.5" customHeight="1" x14ac:dyDescent="0.2">
      <c r="A21" s="54">
        <f>MAX($A$1:A20)+1</f>
        <v>9</v>
      </c>
      <c r="B21" s="150" t="s">
        <v>128</v>
      </c>
      <c r="C21" s="149"/>
      <c r="D21" s="149"/>
      <c r="E21" s="149"/>
      <c r="F21" s="149"/>
      <c r="G21" s="149"/>
      <c r="H21" s="149"/>
      <c r="I21" s="56"/>
      <c r="J21" s="56"/>
      <c r="K21" s="56"/>
      <c r="L21" s="56"/>
    </row>
    <row r="22" spans="1:14" ht="14.25" customHeight="1" x14ac:dyDescent="0.2">
      <c r="A22" s="54"/>
      <c r="B22" s="54"/>
      <c r="C22" s="54"/>
      <c r="D22" s="54"/>
      <c r="E22" s="54"/>
      <c r="F22" s="56"/>
      <c r="G22" s="56"/>
      <c r="H22" s="56"/>
      <c r="I22" s="56"/>
      <c r="J22" s="56"/>
      <c r="K22" s="56"/>
      <c r="L22" s="56"/>
    </row>
    <row r="23" spans="1:14" ht="14.25" customHeight="1" x14ac:dyDescent="0.2">
      <c r="A23" s="54"/>
      <c r="B23" s="139" t="s">
        <v>6</v>
      </c>
      <c r="C23" s="140" t="s">
        <v>129</v>
      </c>
      <c r="D23" s="140" t="s">
        <v>130</v>
      </c>
      <c r="E23" s="140" t="s">
        <v>131</v>
      </c>
      <c r="F23" s="140" t="s">
        <v>132</v>
      </c>
      <c r="G23" s="140" t="s">
        <v>133</v>
      </c>
      <c r="H23" s="56"/>
      <c r="I23" s="56"/>
      <c r="J23" s="56"/>
      <c r="K23" s="56"/>
      <c r="L23" s="56"/>
      <c r="M23" s="56"/>
      <c r="N23" s="56"/>
    </row>
    <row r="24" spans="1:14" ht="14.25" customHeight="1" x14ac:dyDescent="0.2">
      <c r="A24" s="54"/>
      <c r="B24" s="141" t="s">
        <v>134</v>
      </c>
      <c r="C24" s="142">
        <v>707500000</v>
      </c>
      <c r="D24" s="142">
        <v>132500000</v>
      </c>
      <c r="E24" s="142">
        <v>150000000</v>
      </c>
      <c r="F24" s="142">
        <v>75000000</v>
      </c>
      <c r="G24" s="142">
        <f t="shared" ref="G24:G28" si="0">SUM(C24:F24)</f>
        <v>1065000000</v>
      </c>
      <c r="H24" s="56"/>
      <c r="I24" s="56"/>
      <c r="J24" s="56"/>
      <c r="K24" s="56"/>
      <c r="L24" s="56"/>
      <c r="M24" s="56"/>
      <c r="N24" s="56"/>
    </row>
    <row r="25" spans="1:14" ht="14.25" customHeight="1" x14ac:dyDescent="0.2">
      <c r="A25" s="54"/>
      <c r="B25" s="141" t="s">
        <v>135</v>
      </c>
      <c r="C25" s="142">
        <v>-3500000</v>
      </c>
      <c r="D25" s="142"/>
      <c r="E25" s="142"/>
      <c r="F25" s="142"/>
      <c r="G25" s="142">
        <f t="shared" si="0"/>
        <v>-3500000</v>
      </c>
      <c r="H25" s="56"/>
      <c r="I25" s="56"/>
      <c r="J25" s="56"/>
      <c r="K25" s="56"/>
      <c r="L25" s="56"/>
      <c r="M25" s="56"/>
      <c r="N25" s="56"/>
    </row>
    <row r="26" spans="1:14" ht="14.25" customHeight="1" x14ac:dyDescent="0.2">
      <c r="A26" s="54"/>
      <c r="B26" s="141" t="s">
        <v>136</v>
      </c>
      <c r="C26" s="142">
        <v>-193658031</v>
      </c>
      <c r="D26" s="142">
        <v>-36448422</v>
      </c>
      <c r="E26" s="142">
        <v>-41262365</v>
      </c>
      <c r="F26" s="142">
        <v>-20631182</v>
      </c>
      <c r="G26" s="142">
        <f t="shared" si="0"/>
        <v>-292000000</v>
      </c>
      <c r="H26" s="56"/>
      <c r="I26" s="56"/>
      <c r="J26" s="56"/>
      <c r="K26" s="56"/>
      <c r="L26" s="56"/>
      <c r="M26" s="56"/>
      <c r="N26" s="56"/>
    </row>
    <row r="27" spans="1:14" ht="14.25" customHeight="1" x14ac:dyDescent="0.2">
      <c r="A27" s="54"/>
      <c r="B27" s="141" t="s">
        <v>137</v>
      </c>
      <c r="C27" s="143">
        <f>SUM(C24:C26)</f>
        <v>510341969</v>
      </c>
      <c r="D27" s="143">
        <f t="shared" ref="D27:F27" si="1">SUM(D24:D26)</f>
        <v>96051578</v>
      </c>
      <c r="E27" s="143">
        <f t="shared" si="1"/>
        <v>108737635</v>
      </c>
      <c r="F27" s="143">
        <f t="shared" si="1"/>
        <v>54368818</v>
      </c>
      <c r="G27" s="142">
        <f t="shared" si="0"/>
        <v>769500000</v>
      </c>
      <c r="H27" s="56"/>
      <c r="I27" s="56"/>
      <c r="J27" s="56"/>
      <c r="K27" s="56"/>
      <c r="L27" s="56"/>
      <c r="M27" s="56"/>
      <c r="N27" s="56"/>
    </row>
    <row r="28" spans="1:14" ht="14.25" customHeight="1" x14ac:dyDescent="0.2">
      <c r="A28" s="54"/>
      <c r="B28" s="141" t="s">
        <v>138</v>
      </c>
      <c r="C28" s="143">
        <v>-268601037</v>
      </c>
      <c r="D28" s="143">
        <v>-50553462</v>
      </c>
      <c r="E28" s="143">
        <v>-57230334</v>
      </c>
      <c r="F28" s="143">
        <v>-28615167</v>
      </c>
      <c r="G28" s="142">
        <f t="shared" si="0"/>
        <v>-405000000</v>
      </c>
      <c r="H28" s="56"/>
      <c r="I28" s="56"/>
      <c r="J28" s="56"/>
      <c r="K28" s="56"/>
      <c r="L28" s="56"/>
      <c r="M28" s="56"/>
      <c r="N28" s="56"/>
    </row>
    <row r="29" spans="1:14" ht="14.25" customHeight="1" x14ac:dyDescent="0.2">
      <c r="A29" s="54"/>
      <c r="B29" s="141" t="s">
        <v>139</v>
      </c>
      <c r="C29" s="143">
        <v>-66321243</v>
      </c>
      <c r="D29" s="143">
        <v>-12482337</v>
      </c>
      <c r="E29" s="143">
        <v>-14130948</v>
      </c>
      <c r="F29" s="143">
        <v>-7065472</v>
      </c>
      <c r="G29" s="143">
        <v>-100000000</v>
      </c>
      <c r="H29" s="56"/>
      <c r="I29" s="56"/>
      <c r="J29" s="56"/>
      <c r="K29" s="56"/>
      <c r="L29" s="56"/>
      <c r="M29" s="56"/>
      <c r="N29" s="56"/>
    </row>
    <row r="30" spans="1:14" s="55" customFormat="1" ht="14.25" customHeight="1" x14ac:dyDescent="0.2">
      <c r="A30" s="57"/>
      <c r="B30" s="141" t="s">
        <v>140</v>
      </c>
      <c r="C30" s="143">
        <f>SUM(C24:C29)-C27</f>
        <v>175419689</v>
      </c>
      <c r="D30" s="143">
        <f>SUM(D24:D29)-D27</f>
        <v>33015779</v>
      </c>
      <c r="E30" s="143">
        <f>SUM(E24:E29)-E27</f>
        <v>37376353</v>
      </c>
      <c r="F30" s="143">
        <f>SUM(F24:F29)-F27</f>
        <v>18688179</v>
      </c>
      <c r="G30" s="143">
        <f>SUM(C30:F30)</f>
        <v>264500000</v>
      </c>
      <c r="H30" s="56"/>
      <c r="I30" s="56"/>
      <c r="J30" s="56"/>
      <c r="K30" s="56"/>
      <c r="L30" s="56"/>
      <c r="M30" s="56"/>
      <c r="N30" s="56"/>
    </row>
    <row r="31" spans="1:14" ht="14.25" customHeight="1" x14ac:dyDescent="0.2">
      <c r="A31" s="54"/>
      <c r="B31" s="141" t="s">
        <v>212</v>
      </c>
      <c r="C31" s="143">
        <v>-41450777</v>
      </c>
      <c r="D31" s="143">
        <v>-7801460</v>
      </c>
      <c r="E31" s="143">
        <v>-8831842</v>
      </c>
      <c r="F31" s="143">
        <v>-4415921</v>
      </c>
      <c r="G31" s="143">
        <f>SUM(C31:F31)</f>
        <v>-62500000</v>
      </c>
      <c r="H31" s="56"/>
      <c r="I31" s="56"/>
      <c r="J31" s="56"/>
      <c r="K31" s="56"/>
      <c r="L31" s="56"/>
      <c r="M31" s="56"/>
      <c r="N31" s="56"/>
    </row>
    <row r="32" spans="1:14" ht="14.25" customHeight="1" x14ac:dyDescent="0.2">
      <c r="A32" s="54"/>
      <c r="B32" s="141" t="s">
        <v>213</v>
      </c>
      <c r="C32" s="143">
        <f>+C31+C30</f>
        <v>133968912</v>
      </c>
      <c r="D32" s="143">
        <f t="shared" ref="D32:G32" si="2">+D31+D30</f>
        <v>25214319</v>
      </c>
      <c r="E32" s="143">
        <f t="shared" si="2"/>
        <v>28544511</v>
      </c>
      <c r="F32" s="143">
        <f t="shared" si="2"/>
        <v>14272258</v>
      </c>
      <c r="G32" s="143">
        <f t="shared" si="2"/>
        <v>202000000</v>
      </c>
      <c r="H32" s="56"/>
      <c r="I32" s="56"/>
      <c r="J32" s="56"/>
      <c r="K32" s="56"/>
      <c r="L32" s="56"/>
      <c r="M32" s="56"/>
      <c r="N32" s="56"/>
    </row>
    <row r="33" spans="1:12" ht="14.25" customHeight="1" x14ac:dyDescent="0.2">
      <c r="A33" s="54"/>
      <c r="B33" s="144"/>
      <c r="C33" s="145"/>
      <c r="D33" s="145"/>
      <c r="E33" s="145"/>
      <c r="F33" s="145"/>
      <c r="G33" s="146"/>
      <c r="H33" s="56"/>
      <c r="I33" s="56"/>
      <c r="J33" s="56"/>
      <c r="K33" s="56"/>
      <c r="L33" s="56"/>
    </row>
    <row r="34" spans="1:12" ht="14.25" customHeight="1" x14ac:dyDescent="0.2">
      <c r="A34" s="54"/>
      <c r="B34" s="54"/>
      <c r="C34" s="54"/>
      <c r="D34" s="54"/>
      <c r="E34" s="54"/>
      <c r="F34" s="56"/>
      <c r="G34" s="56"/>
      <c r="H34" s="56"/>
      <c r="I34" s="56"/>
      <c r="J34" s="56"/>
      <c r="K34" s="56"/>
      <c r="L34" s="56"/>
    </row>
    <row r="35" spans="1:12" ht="78.75" customHeight="1" x14ac:dyDescent="0.2">
      <c r="A35" s="54"/>
      <c r="B35" s="150" t="s">
        <v>141</v>
      </c>
      <c r="C35" s="150"/>
      <c r="D35" s="150"/>
      <c r="E35" s="150"/>
      <c r="F35" s="150"/>
      <c r="G35" s="150"/>
      <c r="H35" s="150"/>
      <c r="I35" s="56"/>
      <c r="J35" s="56"/>
      <c r="K35" s="56"/>
      <c r="L35" s="56"/>
    </row>
    <row r="36" spans="1:12" ht="14.25" customHeight="1" x14ac:dyDescent="0.2">
      <c r="A36" s="54"/>
      <c r="B36" s="54"/>
      <c r="C36" s="54"/>
      <c r="D36" s="54"/>
      <c r="E36" s="54"/>
      <c r="F36" s="56"/>
      <c r="G36" s="56"/>
      <c r="H36" s="56"/>
      <c r="I36" s="56"/>
      <c r="J36" s="56"/>
      <c r="K36" s="56"/>
      <c r="L36" s="56"/>
    </row>
    <row r="37" spans="1:12" ht="14.25" x14ac:dyDescent="0.2">
      <c r="A37" s="54">
        <f>MAX($A$1:A21)+1</f>
        <v>10</v>
      </c>
      <c r="B37" s="149" t="s">
        <v>142</v>
      </c>
      <c r="C37" s="149"/>
      <c r="D37" s="149"/>
      <c r="E37" s="149"/>
      <c r="F37" s="149"/>
      <c r="G37" s="149"/>
      <c r="H37" s="149"/>
      <c r="I37" s="56"/>
      <c r="J37" s="56"/>
      <c r="K37" s="56"/>
      <c r="L37" s="56"/>
    </row>
    <row r="38" spans="1:12" ht="14.25" x14ac:dyDescent="0.2">
      <c r="A38" s="54"/>
      <c r="B38" s="54"/>
      <c r="C38" s="54"/>
      <c r="D38" s="54"/>
      <c r="E38" s="54"/>
      <c r="F38" s="56"/>
      <c r="G38" s="56"/>
      <c r="H38" s="56"/>
      <c r="I38" s="56"/>
      <c r="J38" s="56"/>
      <c r="K38" s="56"/>
      <c r="L38" s="56"/>
    </row>
    <row r="39" spans="1:12" ht="14.25" x14ac:dyDescent="0.2">
      <c r="A39" s="54">
        <f>MAX($A$1:A38)+1</f>
        <v>11</v>
      </c>
      <c r="B39" s="149" t="s">
        <v>143</v>
      </c>
      <c r="C39" s="149"/>
      <c r="D39" s="149"/>
      <c r="E39" s="149"/>
      <c r="F39" s="149"/>
      <c r="G39" s="149"/>
      <c r="H39" s="149"/>
      <c r="I39" s="56"/>
      <c r="J39" s="56"/>
      <c r="K39" s="56"/>
      <c r="L39" s="56"/>
    </row>
    <row r="40" spans="1:12" ht="14.25" x14ac:dyDescent="0.2">
      <c r="A40" s="54"/>
      <c r="B40" s="54"/>
      <c r="C40" s="54"/>
      <c r="D40" s="54"/>
      <c r="E40" s="54"/>
      <c r="F40" s="56"/>
      <c r="G40" s="56"/>
      <c r="H40" s="56"/>
      <c r="I40" s="56"/>
      <c r="J40" s="56"/>
      <c r="K40" s="56"/>
      <c r="L40" s="56"/>
    </row>
    <row r="41" spans="1:12" ht="14.25" x14ac:dyDescent="0.2">
      <c r="A41" s="54">
        <f>MAX($A$1:A40)+1</f>
        <v>12</v>
      </c>
      <c r="B41" s="54" t="s">
        <v>144</v>
      </c>
      <c r="C41" s="54"/>
      <c r="D41" s="54"/>
      <c r="E41" s="54"/>
      <c r="F41" s="56"/>
      <c r="G41" s="56"/>
      <c r="H41" s="56"/>
      <c r="I41" s="56"/>
      <c r="J41" s="56"/>
      <c r="K41" s="56"/>
      <c r="L41" s="56"/>
    </row>
    <row r="42" spans="1:12" ht="14.25" x14ac:dyDescent="0.2">
      <c r="A42" s="54"/>
      <c r="B42" s="54"/>
      <c r="C42" s="54"/>
      <c r="D42" s="54"/>
      <c r="E42" s="54"/>
      <c r="F42" s="56"/>
      <c r="G42" s="56"/>
      <c r="H42" s="56"/>
      <c r="I42" s="56"/>
      <c r="J42" s="56"/>
      <c r="K42" s="56"/>
      <c r="L42" s="56"/>
    </row>
    <row r="43" spans="1:12" ht="14.25" x14ac:dyDescent="0.2">
      <c r="A43" s="54">
        <f>MAX($A$1:A42)+1</f>
        <v>13</v>
      </c>
      <c r="B43" s="54" t="s">
        <v>145</v>
      </c>
      <c r="C43" s="54"/>
      <c r="D43" s="54"/>
      <c r="E43" s="54"/>
      <c r="F43" s="56"/>
      <c r="G43" s="56"/>
      <c r="H43" s="56"/>
      <c r="I43" s="56"/>
      <c r="J43" s="56"/>
      <c r="K43" s="56"/>
      <c r="L43" s="56"/>
    </row>
    <row r="44" spans="1:12" ht="14.25" x14ac:dyDescent="0.2">
      <c r="A44" s="54"/>
      <c r="B44" s="54"/>
      <c r="C44" s="54"/>
      <c r="D44" s="54"/>
      <c r="E44" s="54"/>
      <c r="F44" s="56"/>
      <c r="G44" s="56"/>
      <c r="H44" s="56"/>
      <c r="I44" s="56"/>
      <c r="J44" s="56"/>
      <c r="K44" s="56"/>
      <c r="L44" s="56"/>
    </row>
    <row r="45" spans="1:12" ht="14.25" x14ac:dyDescent="0.2">
      <c r="A45" s="54">
        <f>MAX($A$1:A44)+1</f>
        <v>14</v>
      </c>
      <c r="B45" s="54" t="s">
        <v>146</v>
      </c>
      <c r="C45" s="54"/>
      <c r="D45" s="54"/>
      <c r="E45" s="54"/>
      <c r="F45" s="56"/>
      <c r="G45" s="56"/>
      <c r="H45" s="56"/>
      <c r="I45" s="56"/>
      <c r="J45" s="56"/>
      <c r="K45" s="56"/>
      <c r="L45" s="56"/>
    </row>
    <row r="46" spans="1:12" ht="14.25" x14ac:dyDescent="0.2">
      <c r="A46" s="54"/>
      <c r="B46" s="54"/>
      <c r="C46" s="54"/>
      <c r="D46" s="54"/>
      <c r="E46" s="54"/>
      <c r="F46" s="56"/>
      <c r="G46" s="56"/>
      <c r="H46" s="56"/>
      <c r="I46" s="56"/>
      <c r="J46" s="56"/>
      <c r="K46" s="56"/>
      <c r="L46" s="56"/>
    </row>
    <row r="47" spans="1:12" ht="14.25" x14ac:dyDescent="0.2">
      <c r="A47" s="54">
        <f>MAX($A$1:A46)+1</f>
        <v>15</v>
      </c>
      <c r="B47" s="54" t="s">
        <v>147</v>
      </c>
      <c r="C47" s="54"/>
      <c r="D47" s="54"/>
      <c r="E47" s="54"/>
      <c r="F47" s="56"/>
      <c r="G47" s="56"/>
      <c r="H47" s="56"/>
      <c r="I47" s="56"/>
      <c r="J47" s="56"/>
      <c r="K47" s="56"/>
      <c r="L47" s="56"/>
    </row>
    <row r="48" spans="1:12" ht="14.25" x14ac:dyDescent="0.2">
      <c r="A48" s="54"/>
      <c r="B48" s="54"/>
      <c r="C48" s="54"/>
      <c r="D48" s="54"/>
      <c r="E48" s="54"/>
      <c r="F48" s="56"/>
      <c r="G48" s="56"/>
      <c r="H48" s="56"/>
      <c r="I48" s="56"/>
      <c r="J48" s="56"/>
      <c r="K48" s="56"/>
      <c r="L48" s="56"/>
    </row>
    <row r="49" spans="1:12" s="61" customFormat="1" ht="14.25" x14ac:dyDescent="0.2">
      <c r="A49" s="54">
        <f>MAX($A$1:A47)+1</f>
        <v>16</v>
      </c>
      <c r="B49" s="151" t="s">
        <v>148</v>
      </c>
      <c r="C49" s="151"/>
      <c r="D49" s="151"/>
      <c r="E49" s="151"/>
      <c r="F49" s="151"/>
      <c r="G49" s="151"/>
      <c r="H49" s="151"/>
      <c r="I49" s="60"/>
      <c r="J49" s="60"/>
      <c r="K49" s="60"/>
      <c r="L49" s="60"/>
    </row>
    <row r="50" spans="1:12" ht="14.25" x14ac:dyDescent="0.2">
      <c r="A50" s="62"/>
      <c r="B50" s="54"/>
      <c r="C50" s="54"/>
      <c r="D50" s="54"/>
      <c r="E50" s="54"/>
      <c r="F50" s="56"/>
      <c r="G50" s="56"/>
      <c r="H50" s="56"/>
      <c r="I50" s="56"/>
      <c r="J50" s="56"/>
      <c r="K50" s="56"/>
      <c r="L50" s="56"/>
    </row>
    <row r="51" spans="1:12" ht="14.25" x14ac:dyDescent="0.2">
      <c r="A51" s="54">
        <f>MAX($A$1:A50)+1</f>
        <v>17</v>
      </c>
      <c r="B51" s="149" t="s">
        <v>214</v>
      </c>
      <c r="C51" s="149"/>
      <c r="D51" s="149"/>
      <c r="E51" s="149"/>
      <c r="F51" s="149"/>
      <c r="G51" s="149"/>
      <c r="H51" s="149"/>
      <c r="I51" s="56"/>
      <c r="J51" s="56"/>
      <c r="K51" s="56"/>
      <c r="L51" s="56"/>
    </row>
    <row r="52" spans="1:12" ht="14.25" x14ac:dyDescent="0.2">
      <c r="A52" s="54"/>
      <c r="B52" s="54"/>
      <c r="C52" s="54"/>
      <c r="D52" s="54"/>
      <c r="E52" s="54"/>
      <c r="F52" s="56"/>
      <c r="G52" s="56"/>
      <c r="H52" s="56"/>
      <c r="I52" s="56"/>
      <c r="J52" s="56"/>
      <c r="K52" s="56"/>
      <c r="L52" s="56"/>
    </row>
    <row r="53" spans="1:12" ht="15" x14ac:dyDescent="0.2">
      <c r="A53" s="54" t="s">
        <v>149</v>
      </c>
      <c r="B53" s="54"/>
      <c r="C53" s="54"/>
      <c r="D53" s="54"/>
      <c r="E53" s="54" t="s">
        <v>150</v>
      </c>
      <c r="F53" s="56"/>
      <c r="G53" s="56"/>
      <c r="H53" s="56"/>
      <c r="I53" s="56"/>
      <c r="J53" s="56"/>
      <c r="K53" s="56"/>
      <c r="L53" s="56"/>
    </row>
    <row r="54" spans="1:12" ht="14.25" x14ac:dyDescent="0.2">
      <c r="A54" s="54"/>
      <c r="B54" s="54"/>
      <c r="C54" s="54"/>
      <c r="D54" s="54"/>
      <c r="E54" s="56"/>
      <c r="F54" s="56"/>
      <c r="G54" s="56"/>
      <c r="H54" s="56"/>
      <c r="I54" s="56"/>
      <c r="J54" s="56"/>
      <c r="K54" s="56"/>
      <c r="L54" s="56"/>
    </row>
    <row r="55" spans="1:12" ht="14.25" x14ac:dyDescent="0.2">
      <c r="A55" s="54"/>
      <c r="B55" s="54"/>
      <c r="C55" s="54"/>
      <c r="D55" s="54"/>
      <c r="E55" s="56"/>
      <c r="F55" s="56"/>
      <c r="G55" s="56"/>
      <c r="H55" s="56"/>
      <c r="I55" s="56"/>
      <c r="J55" s="56"/>
      <c r="K55" s="56"/>
      <c r="L55" s="56"/>
    </row>
    <row r="56" spans="1:12" ht="14.25" x14ac:dyDescent="0.2">
      <c r="A56" s="157" t="s">
        <v>217</v>
      </c>
      <c r="B56" s="157" t="s">
        <v>218</v>
      </c>
      <c r="C56" s="54"/>
      <c r="D56" s="54"/>
      <c r="E56" s="157" t="s">
        <v>215</v>
      </c>
      <c r="F56" s="156" t="s">
        <v>216</v>
      </c>
      <c r="G56" s="56"/>
      <c r="H56" s="56" t="s">
        <v>0</v>
      </c>
      <c r="I56" s="56"/>
      <c r="J56" s="56"/>
      <c r="K56" s="56"/>
      <c r="L56" s="56"/>
    </row>
    <row r="57" spans="1:12" ht="14.25" x14ac:dyDescent="0.2">
      <c r="A57" s="54" t="s">
        <v>151</v>
      </c>
      <c r="B57" s="54"/>
      <c r="C57" s="54"/>
      <c r="D57" s="54"/>
      <c r="E57" s="159" t="s">
        <v>152</v>
      </c>
      <c r="F57" s="158" t="s">
        <v>152</v>
      </c>
      <c r="G57" s="56"/>
      <c r="H57" s="56"/>
      <c r="I57" s="56"/>
      <c r="J57" s="56"/>
      <c r="K57" s="56"/>
      <c r="L57" s="56"/>
    </row>
    <row r="58" spans="1:12" ht="14.25" x14ac:dyDescent="0.2">
      <c r="A58" s="54"/>
      <c r="B58" s="54"/>
      <c r="C58" s="54"/>
      <c r="D58" s="54"/>
      <c r="E58" s="56"/>
      <c r="F58" s="56"/>
      <c r="G58" s="56"/>
      <c r="H58" s="56"/>
      <c r="I58" s="56"/>
      <c r="J58" s="56"/>
      <c r="K58" s="56"/>
      <c r="L58" s="56"/>
    </row>
    <row r="59" spans="1:12" ht="14.25" x14ac:dyDescent="0.2">
      <c r="A59" s="54"/>
      <c r="B59" s="54"/>
      <c r="C59" s="54"/>
      <c r="D59" s="54"/>
      <c r="E59" s="56"/>
      <c r="F59" s="56"/>
      <c r="G59" s="56"/>
      <c r="H59" s="56"/>
      <c r="I59" s="56"/>
      <c r="J59" s="56"/>
      <c r="K59" s="56"/>
      <c r="L59" s="56"/>
    </row>
    <row r="60" spans="1:12" ht="14.25" x14ac:dyDescent="0.2">
      <c r="A60" s="54"/>
      <c r="B60" s="54"/>
      <c r="C60" s="54"/>
      <c r="D60" s="54"/>
      <c r="E60" s="56"/>
      <c r="F60" s="56"/>
      <c r="G60" s="56"/>
      <c r="H60" s="56"/>
      <c r="I60" s="56"/>
      <c r="J60" s="56"/>
      <c r="K60" s="56"/>
      <c r="L60" s="56"/>
    </row>
    <row r="61" spans="1:12" ht="14.25" x14ac:dyDescent="0.2">
      <c r="A61" s="54"/>
      <c r="B61" s="54"/>
      <c r="C61" s="54"/>
      <c r="D61" s="54"/>
      <c r="E61" s="56"/>
      <c r="F61" s="56"/>
      <c r="G61" s="56"/>
      <c r="H61" s="56"/>
      <c r="I61" s="56"/>
      <c r="J61" s="56"/>
      <c r="K61" s="56"/>
      <c r="L61" s="56"/>
    </row>
    <row r="62" spans="1:12" ht="14.25" x14ac:dyDescent="0.2">
      <c r="A62" s="54" t="s">
        <v>153</v>
      </c>
      <c r="B62" s="63"/>
      <c r="C62" s="54"/>
      <c r="D62" s="54"/>
      <c r="E62" s="60" t="s">
        <v>154</v>
      </c>
      <c r="F62" s="56"/>
      <c r="G62" s="56"/>
      <c r="H62" s="60" t="s">
        <v>155</v>
      </c>
      <c r="I62" s="56"/>
      <c r="J62" s="56"/>
      <c r="K62" s="56"/>
      <c r="L62" s="56"/>
    </row>
    <row r="63" spans="1:12" ht="14.25" x14ac:dyDescent="0.2">
      <c r="A63" s="54" t="s">
        <v>156</v>
      </c>
      <c r="B63" s="64" t="s">
        <v>211</v>
      </c>
      <c r="C63" s="54"/>
      <c r="D63" s="54"/>
      <c r="E63" s="60" t="s">
        <v>157</v>
      </c>
      <c r="F63" s="56"/>
      <c r="G63" s="56"/>
      <c r="H63" s="60" t="s">
        <v>158</v>
      </c>
      <c r="I63" s="56"/>
      <c r="J63" s="56"/>
      <c r="K63" s="56"/>
      <c r="L63" s="56"/>
    </row>
    <row r="64" spans="1:12" ht="14.25" x14ac:dyDescent="0.2">
      <c r="A64" s="54"/>
      <c r="B64" s="54"/>
      <c r="C64" s="54"/>
      <c r="D64" s="54"/>
      <c r="E64" s="54"/>
      <c r="F64" s="56"/>
      <c r="G64" s="56"/>
      <c r="H64" s="56"/>
      <c r="I64" s="56"/>
      <c r="J64" s="56"/>
      <c r="K64" s="56"/>
      <c r="L64" s="56"/>
    </row>
    <row r="71" spans="2:2" x14ac:dyDescent="0.2">
      <c r="B71" s="65" t="s">
        <v>0</v>
      </c>
    </row>
    <row r="72" spans="2:2" x14ac:dyDescent="0.2">
      <c r="B72" s="66" t="s">
        <v>0</v>
      </c>
    </row>
    <row r="74" spans="2:2" x14ac:dyDescent="0.2">
      <c r="B74" s="66" t="s">
        <v>0</v>
      </c>
    </row>
    <row r="89" spans="1:1" x14ac:dyDescent="0.2">
      <c r="A89" s="67"/>
    </row>
  </sheetData>
  <mergeCells count="13">
    <mergeCell ref="B51:H51"/>
    <mergeCell ref="B19:H19"/>
    <mergeCell ref="B21:H21"/>
    <mergeCell ref="B35:H35"/>
    <mergeCell ref="B37:H37"/>
    <mergeCell ref="B39:H39"/>
    <mergeCell ref="B49:H49"/>
    <mergeCell ref="B17:H17"/>
    <mergeCell ref="B7:H7"/>
    <mergeCell ref="B8:H8"/>
    <mergeCell ref="B11:H11"/>
    <mergeCell ref="B13:H13"/>
    <mergeCell ref="B15:H15"/>
  </mergeCells>
  <pageMargins left="0.1701388888888889" right="0.1701388888888889" top="0.22013888888888888" bottom="0.34027777777777779" header="0.51180555555555562" footer="0.51180555555555562"/>
  <pageSetup paperSize="9" scale="70" firstPageNumber="0" orientation="landscape" horizontalDpi="300" verticalDpi="300" r:id="rId1"/>
  <headerFooter alignWithMargins="0">
    <oddFooter>&amp;CFor internal use only</oddFooter>
    <evenFooter>&amp;CFor internal use only</evenFooter>
    <firstFooter>&amp;CFor internal use only</firstFooter>
  </headerFooter>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showGridLines="0" zoomScale="80" zoomScaleNormal="80" workbookViewId="0">
      <selection activeCell="B32" sqref="B32"/>
    </sheetView>
  </sheetViews>
  <sheetFormatPr defaultColWidth="9.140625" defaultRowHeight="12.75" x14ac:dyDescent="0.2"/>
  <cols>
    <col min="1" max="1" width="3" style="70" customWidth="1"/>
    <col min="2" max="2" width="47.7109375" style="70" customWidth="1"/>
    <col min="3" max="3" width="41" style="70" customWidth="1"/>
    <col min="4" max="4" width="36.7109375" style="70" customWidth="1"/>
    <col min="5" max="8" width="20.85546875" style="70" customWidth="1"/>
    <col min="9" max="9" width="9.140625" style="70"/>
    <col min="10" max="14" width="0" style="70" hidden="1" customWidth="1"/>
    <col min="15" max="16384" width="9.140625" style="70"/>
  </cols>
  <sheetData>
    <row r="1" spans="1:8" x14ac:dyDescent="0.2">
      <c r="A1"/>
      <c r="B1" s="69" t="s">
        <v>159</v>
      </c>
      <c r="H1" s="71"/>
    </row>
    <row r="2" spans="1:8" x14ac:dyDescent="0.2">
      <c r="A2" s="69"/>
    </row>
    <row r="3" spans="1:8" x14ac:dyDescent="0.2">
      <c r="A3" s="72"/>
      <c r="B3" s="72" t="s">
        <v>160</v>
      </c>
      <c r="H3" s="71" t="s">
        <v>161</v>
      </c>
    </row>
    <row r="4" spans="1:8" x14ac:dyDescent="0.2">
      <c r="A4" s="72"/>
      <c r="H4"/>
    </row>
    <row r="5" spans="1:8" x14ac:dyDescent="0.2">
      <c r="A5" s="72"/>
      <c r="B5" s="73" t="s">
        <v>162</v>
      </c>
    </row>
    <row r="6" spans="1:8" ht="28.9" customHeight="1" x14ac:dyDescent="0.2">
      <c r="B6" s="152" t="s">
        <v>163</v>
      </c>
      <c r="C6" s="152" t="s">
        <v>164</v>
      </c>
      <c r="D6" s="153" t="s">
        <v>165</v>
      </c>
      <c r="E6" s="154" t="s">
        <v>166</v>
      </c>
      <c r="F6" s="154"/>
      <c r="G6" s="154" t="s">
        <v>167</v>
      </c>
      <c r="H6" s="154"/>
    </row>
    <row r="7" spans="1:8" x14ac:dyDescent="0.2">
      <c r="B7" s="152"/>
      <c r="C7" s="152"/>
      <c r="D7" s="153"/>
      <c r="E7" s="74" t="s">
        <v>168</v>
      </c>
      <c r="F7" s="74" t="s">
        <v>169</v>
      </c>
      <c r="G7" s="74" t="s">
        <v>168</v>
      </c>
      <c r="H7" s="74" t="s">
        <v>169</v>
      </c>
    </row>
    <row r="8" spans="1:8" x14ac:dyDescent="0.2">
      <c r="B8" s="75"/>
      <c r="C8" s="75"/>
      <c r="D8" s="76"/>
      <c r="E8" s="75"/>
      <c r="F8" s="75"/>
      <c r="G8" s="75"/>
      <c r="H8" s="75"/>
    </row>
    <row r="9" spans="1:8" x14ac:dyDescent="0.2">
      <c r="B9" s="77" t="s">
        <v>116</v>
      </c>
      <c r="C9" s="77" t="s">
        <v>116</v>
      </c>
      <c r="D9" s="78" t="s">
        <v>170</v>
      </c>
      <c r="E9" s="79" t="s">
        <v>171</v>
      </c>
      <c r="F9" s="79" t="s">
        <v>171</v>
      </c>
      <c r="G9" s="79" t="s">
        <v>171</v>
      </c>
      <c r="H9" s="79" t="s">
        <v>171</v>
      </c>
    </row>
    <row r="10" spans="1:8" x14ac:dyDescent="0.2">
      <c r="B10" s="77" t="s">
        <v>116</v>
      </c>
      <c r="C10" s="77" t="s">
        <v>116</v>
      </c>
      <c r="D10" s="78" t="s">
        <v>172</v>
      </c>
      <c r="E10" s="79" t="s">
        <v>171</v>
      </c>
      <c r="F10" s="79" t="s">
        <v>171</v>
      </c>
      <c r="G10" s="79" t="s">
        <v>171</v>
      </c>
      <c r="H10" s="79" t="s">
        <v>171</v>
      </c>
    </row>
    <row r="12" spans="1:8" x14ac:dyDescent="0.2">
      <c r="B12" s="73" t="s">
        <v>173</v>
      </c>
    </row>
    <row r="13" spans="1:8" ht="30" customHeight="1" x14ac:dyDescent="0.2">
      <c r="B13" s="152" t="s">
        <v>163</v>
      </c>
      <c r="C13" s="152" t="s">
        <v>164</v>
      </c>
      <c r="D13" s="153" t="s">
        <v>165</v>
      </c>
      <c r="E13" s="154" t="s">
        <v>174</v>
      </c>
      <c r="F13" s="154"/>
      <c r="G13" s="154" t="s">
        <v>175</v>
      </c>
      <c r="H13" s="154"/>
    </row>
    <row r="14" spans="1:8" x14ac:dyDescent="0.2">
      <c r="B14" s="152"/>
      <c r="C14" s="152"/>
      <c r="D14" s="153"/>
      <c r="E14" s="74" t="s">
        <v>168</v>
      </c>
      <c r="F14" s="74" t="s">
        <v>169</v>
      </c>
      <c r="G14" s="74" t="s">
        <v>168</v>
      </c>
      <c r="H14" s="74" t="s">
        <v>169</v>
      </c>
    </row>
    <row r="15" spans="1:8" x14ac:dyDescent="0.2">
      <c r="B15" s="80"/>
      <c r="C15" s="81"/>
      <c r="D15" s="80"/>
      <c r="E15" s="82"/>
      <c r="F15" s="83"/>
      <c r="G15" s="82"/>
      <c r="H15" s="83"/>
    </row>
    <row r="16" spans="1:8" x14ac:dyDescent="0.2">
      <c r="B16" s="77" t="s">
        <v>116</v>
      </c>
      <c r="C16" s="77" t="s">
        <v>116</v>
      </c>
      <c r="D16" s="78" t="s">
        <v>170</v>
      </c>
      <c r="E16" s="79" t="s">
        <v>171</v>
      </c>
      <c r="F16" s="79" t="s">
        <v>171</v>
      </c>
      <c r="G16" s="79" t="s">
        <v>171</v>
      </c>
      <c r="H16" s="79" t="s">
        <v>171</v>
      </c>
    </row>
    <row r="17" spans="2:14" x14ac:dyDescent="0.2">
      <c r="B17" s="77" t="s">
        <v>116</v>
      </c>
      <c r="C17" s="77" t="s">
        <v>116</v>
      </c>
      <c r="D17" s="78" t="s">
        <v>172</v>
      </c>
      <c r="E17" s="79" t="s">
        <v>171</v>
      </c>
      <c r="F17" s="79" t="s">
        <v>171</v>
      </c>
      <c r="G17" s="79" t="s">
        <v>171</v>
      </c>
      <c r="H17" s="79" t="s">
        <v>171</v>
      </c>
    </row>
    <row r="18" spans="2:14" x14ac:dyDescent="0.2">
      <c r="B18" s="84"/>
      <c r="C18" s="85"/>
      <c r="L18" s="86" t="s">
        <v>176</v>
      </c>
      <c r="M18" s="86" t="s">
        <v>177</v>
      </c>
      <c r="N18" s="86" t="s">
        <v>178</v>
      </c>
    </row>
    <row r="19" spans="2:14" ht="26.1" customHeight="1" x14ac:dyDescent="0.2">
      <c r="K19" s="87">
        <v>40087</v>
      </c>
      <c r="L19" s="70">
        <v>1688272.0734936302</v>
      </c>
      <c r="M19" s="70">
        <v>683067.89</v>
      </c>
      <c r="N19" s="70">
        <v>2371339.9634936303</v>
      </c>
    </row>
    <row r="20" spans="2:14" x14ac:dyDescent="0.2">
      <c r="K20" s="87">
        <v>40118</v>
      </c>
      <c r="N20" s="70">
        <v>1352792.36</v>
      </c>
    </row>
    <row r="21" spans="2:14" x14ac:dyDescent="0.2">
      <c r="K21" s="87">
        <v>40148</v>
      </c>
      <c r="N21" s="70">
        <v>6135840.5600000005</v>
      </c>
    </row>
    <row r="22" spans="2:14" x14ac:dyDescent="0.2">
      <c r="K22" s="87">
        <v>40179</v>
      </c>
      <c r="N22" s="70">
        <v>3911920.74</v>
      </c>
    </row>
    <row r="23" spans="2:14" x14ac:dyDescent="0.2">
      <c r="K23" s="88" t="s">
        <v>0</v>
      </c>
      <c r="N23" s="70">
        <v>11400553.66</v>
      </c>
    </row>
    <row r="24" spans="2:14" x14ac:dyDescent="0.2">
      <c r="C24" s="86"/>
      <c r="K24" s="88" t="s">
        <v>0</v>
      </c>
    </row>
    <row r="25" spans="2:14" x14ac:dyDescent="0.2">
      <c r="C25" s="86"/>
    </row>
  </sheetData>
  <mergeCells count="10">
    <mergeCell ref="B6:B7"/>
    <mergeCell ref="C6:C7"/>
    <mergeCell ref="D6:D7"/>
    <mergeCell ref="E6:F6"/>
    <mergeCell ref="G6:H6"/>
    <mergeCell ref="B13:B14"/>
    <mergeCell ref="C13:C14"/>
    <mergeCell ref="D13:D14"/>
    <mergeCell ref="E13:F13"/>
    <mergeCell ref="G13:H13"/>
  </mergeCells>
  <pageMargins left="0.74791666666666667" right="0.74791666666666667" top="0.98402777777777783" bottom="0.98402777777777783" header="0.51180555555555562" footer="0.51180555555555562"/>
  <pageSetup firstPageNumber="0" orientation="landscape" horizontalDpi="300" verticalDpi="300" r:id="rId1"/>
  <headerFooter alignWithMargins="0">
    <oddFooter>&amp;CFor internal use only</oddFooter>
    <evenFooter>&amp;CFor internal use only</evenFooter>
    <firstFooter>&amp;CFor internal use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zoomScale="90" zoomScaleNormal="90" workbookViewId="0">
      <selection activeCell="B32" sqref="B32"/>
    </sheetView>
  </sheetViews>
  <sheetFormatPr defaultRowHeight="12" x14ac:dyDescent="0.2"/>
  <cols>
    <col min="1" max="1" width="3.7109375" style="105" customWidth="1"/>
    <col min="2" max="2" width="60" style="106" customWidth="1"/>
    <col min="3" max="3" width="37.140625" style="105" bestFit="1" customWidth="1"/>
    <col min="4" max="4" width="44.28515625" style="105" bestFit="1" customWidth="1"/>
    <col min="5" max="5" width="18.5703125" style="107" bestFit="1" customWidth="1"/>
    <col min="6" max="6" width="17.85546875" style="107" customWidth="1"/>
    <col min="7" max="256" width="9.140625" style="105"/>
    <col min="257" max="257" width="3.7109375" style="105" customWidth="1"/>
    <col min="258" max="258" width="44.28515625" style="105" customWidth="1"/>
    <col min="259" max="259" width="45.140625" style="105" customWidth="1"/>
    <col min="260" max="260" width="46.5703125" style="105" bestFit="1" customWidth="1"/>
    <col min="261" max="261" width="18.7109375" style="105" bestFit="1" customWidth="1"/>
    <col min="262" max="262" width="16" style="105" bestFit="1" customWidth="1"/>
    <col min="263" max="512" width="9.140625" style="105"/>
    <col min="513" max="513" width="3.7109375" style="105" customWidth="1"/>
    <col min="514" max="514" width="44.28515625" style="105" customWidth="1"/>
    <col min="515" max="515" width="45.140625" style="105" customWidth="1"/>
    <col min="516" max="516" width="46.5703125" style="105" bestFit="1" customWidth="1"/>
    <col min="517" max="517" width="18.7109375" style="105" bestFit="1" customWidth="1"/>
    <col min="518" max="518" width="16" style="105" bestFit="1" customWidth="1"/>
    <col min="519" max="768" width="9.140625" style="105"/>
    <col min="769" max="769" width="3.7109375" style="105" customWidth="1"/>
    <col min="770" max="770" width="44.28515625" style="105" customWidth="1"/>
    <col min="771" max="771" width="45.140625" style="105" customWidth="1"/>
    <col min="772" max="772" width="46.5703125" style="105" bestFit="1" customWidth="1"/>
    <col min="773" max="773" width="18.7109375" style="105" bestFit="1" customWidth="1"/>
    <col min="774" max="774" width="16" style="105" bestFit="1" customWidth="1"/>
    <col min="775" max="1024" width="9.140625" style="105"/>
    <col min="1025" max="1025" width="3.7109375" style="105" customWidth="1"/>
    <col min="1026" max="1026" width="44.28515625" style="105" customWidth="1"/>
    <col min="1027" max="1027" width="45.140625" style="105" customWidth="1"/>
    <col min="1028" max="1028" width="46.5703125" style="105" bestFit="1" customWidth="1"/>
    <col min="1029" max="1029" width="18.7109375" style="105" bestFit="1" customWidth="1"/>
    <col min="1030" max="1030" width="16" style="105" bestFit="1" customWidth="1"/>
    <col min="1031" max="1280" width="9.140625" style="105"/>
    <col min="1281" max="1281" width="3.7109375" style="105" customWidth="1"/>
    <col min="1282" max="1282" width="44.28515625" style="105" customWidth="1"/>
    <col min="1283" max="1283" width="45.140625" style="105" customWidth="1"/>
    <col min="1284" max="1284" width="46.5703125" style="105" bestFit="1" customWidth="1"/>
    <col min="1285" max="1285" width="18.7109375" style="105" bestFit="1" customWidth="1"/>
    <col min="1286" max="1286" width="16" style="105" bestFit="1" customWidth="1"/>
    <col min="1287" max="1536" width="9.140625" style="105"/>
    <col min="1537" max="1537" width="3.7109375" style="105" customWidth="1"/>
    <col min="1538" max="1538" width="44.28515625" style="105" customWidth="1"/>
    <col min="1539" max="1539" width="45.140625" style="105" customWidth="1"/>
    <col min="1540" max="1540" width="46.5703125" style="105" bestFit="1" customWidth="1"/>
    <col min="1541" max="1541" width="18.7109375" style="105" bestFit="1" customWidth="1"/>
    <col min="1542" max="1542" width="16" style="105" bestFit="1" customWidth="1"/>
    <col min="1543" max="1792" width="9.140625" style="105"/>
    <col min="1793" max="1793" width="3.7109375" style="105" customWidth="1"/>
    <col min="1794" max="1794" width="44.28515625" style="105" customWidth="1"/>
    <col min="1795" max="1795" width="45.140625" style="105" customWidth="1"/>
    <col min="1796" max="1796" width="46.5703125" style="105" bestFit="1" customWidth="1"/>
    <col min="1797" max="1797" width="18.7109375" style="105" bestFit="1" customWidth="1"/>
    <col min="1798" max="1798" width="16" style="105" bestFit="1" customWidth="1"/>
    <col min="1799" max="2048" width="9.140625" style="105"/>
    <col min="2049" max="2049" width="3.7109375" style="105" customWidth="1"/>
    <col min="2050" max="2050" width="44.28515625" style="105" customWidth="1"/>
    <col min="2051" max="2051" width="45.140625" style="105" customWidth="1"/>
    <col min="2052" max="2052" width="46.5703125" style="105" bestFit="1" customWidth="1"/>
    <col min="2053" max="2053" width="18.7109375" style="105" bestFit="1" customWidth="1"/>
    <col min="2054" max="2054" width="16" style="105" bestFit="1" customWidth="1"/>
    <col min="2055" max="2304" width="9.140625" style="105"/>
    <col min="2305" max="2305" width="3.7109375" style="105" customWidth="1"/>
    <col min="2306" max="2306" width="44.28515625" style="105" customWidth="1"/>
    <col min="2307" max="2307" width="45.140625" style="105" customWidth="1"/>
    <col min="2308" max="2308" width="46.5703125" style="105" bestFit="1" customWidth="1"/>
    <col min="2309" max="2309" width="18.7109375" style="105" bestFit="1" customWidth="1"/>
    <col min="2310" max="2310" width="16" style="105" bestFit="1" customWidth="1"/>
    <col min="2311" max="2560" width="9.140625" style="105"/>
    <col min="2561" max="2561" width="3.7109375" style="105" customWidth="1"/>
    <col min="2562" max="2562" width="44.28515625" style="105" customWidth="1"/>
    <col min="2563" max="2563" width="45.140625" style="105" customWidth="1"/>
    <col min="2564" max="2564" width="46.5703125" style="105" bestFit="1" customWidth="1"/>
    <col min="2565" max="2565" width="18.7109375" style="105" bestFit="1" customWidth="1"/>
    <col min="2566" max="2566" width="16" style="105" bestFit="1" customWidth="1"/>
    <col min="2567" max="2816" width="9.140625" style="105"/>
    <col min="2817" max="2817" width="3.7109375" style="105" customWidth="1"/>
    <col min="2818" max="2818" width="44.28515625" style="105" customWidth="1"/>
    <col min="2819" max="2819" width="45.140625" style="105" customWidth="1"/>
    <col min="2820" max="2820" width="46.5703125" style="105" bestFit="1" customWidth="1"/>
    <col min="2821" max="2821" width="18.7109375" style="105" bestFit="1" customWidth="1"/>
    <col min="2822" max="2822" width="16" style="105" bestFit="1" customWidth="1"/>
    <col min="2823" max="3072" width="9.140625" style="105"/>
    <col min="3073" max="3073" width="3.7109375" style="105" customWidth="1"/>
    <col min="3074" max="3074" width="44.28515625" style="105" customWidth="1"/>
    <col min="3075" max="3075" width="45.140625" style="105" customWidth="1"/>
    <col min="3076" max="3076" width="46.5703125" style="105" bestFit="1" customWidth="1"/>
    <col min="3077" max="3077" width="18.7109375" style="105" bestFit="1" customWidth="1"/>
    <col min="3078" max="3078" width="16" style="105" bestFit="1" customWidth="1"/>
    <col min="3079" max="3328" width="9.140625" style="105"/>
    <col min="3329" max="3329" width="3.7109375" style="105" customWidth="1"/>
    <col min="3330" max="3330" width="44.28515625" style="105" customWidth="1"/>
    <col min="3331" max="3331" width="45.140625" style="105" customWidth="1"/>
    <col min="3332" max="3332" width="46.5703125" style="105" bestFit="1" customWidth="1"/>
    <col min="3333" max="3333" width="18.7109375" style="105" bestFit="1" customWidth="1"/>
    <col min="3334" max="3334" width="16" style="105" bestFit="1" customWidth="1"/>
    <col min="3335" max="3584" width="9.140625" style="105"/>
    <col min="3585" max="3585" width="3.7109375" style="105" customWidth="1"/>
    <col min="3586" max="3586" width="44.28515625" style="105" customWidth="1"/>
    <col min="3587" max="3587" width="45.140625" style="105" customWidth="1"/>
    <col min="3588" max="3588" width="46.5703125" style="105" bestFit="1" customWidth="1"/>
    <col min="3589" max="3589" width="18.7109375" style="105" bestFit="1" customWidth="1"/>
    <col min="3590" max="3590" width="16" style="105" bestFit="1" customWidth="1"/>
    <col min="3591" max="3840" width="9.140625" style="105"/>
    <col min="3841" max="3841" width="3.7109375" style="105" customWidth="1"/>
    <col min="3842" max="3842" width="44.28515625" style="105" customWidth="1"/>
    <col min="3843" max="3843" width="45.140625" style="105" customWidth="1"/>
    <col min="3844" max="3844" width="46.5703125" style="105" bestFit="1" customWidth="1"/>
    <col min="3845" max="3845" width="18.7109375" style="105" bestFit="1" customWidth="1"/>
    <col min="3846" max="3846" width="16" style="105" bestFit="1" customWidth="1"/>
    <col min="3847" max="4096" width="9.140625" style="105"/>
    <col min="4097" max="4097" width="3.7109375" style="105" customWidth="1"/>
    <col min="4098" max="4098" width="44.28515625" style="105" customWidth="1"/>
    <col min="4099" max="4099" width="45.140625" style="105" customWidth="1"/>
    <col min="4100" max="4100" width="46.5703125" style="105" bestFit="1" customWidth="1"/>
    <col min="4101" max="4101" width="18.7109375" style="105" bestFit="1" customWidth="1"/>
    <col min="4102" max="4102" width="16" style="105" bestFit="1" customWidth="1"/>
    <col min="4103" max="4352" width="9.140625" style="105"/>
    <col min="4353" max="4353" width="3.7109375" style="105" customWidth="1"/>
    <col min="4354" max="4354" width="44.28515625" style="105" customWidth="1"/>
    <col min="4355" max="4355" width="45.140625" style="105" customWidth="1"/>
    <col min="4356" max="4356" width="46.5703125" style="105" bestFit="1" customWidth="1"/>
    <col min="4357" max="4357" width="18.7109375" style="105" bestFit="1" customWidth="1"/>
    <col min="4358" max="4358" width="16" style="105" bestFit="1" customWidth="1"/>
    <col min="4359" max="4608" width="9.140625" style="105"/>
    <col min="4609" max="4609" width="3.7109375" style="105" customWidth="1"/>
    <col min="4610" max="4610" width="44.28515625" style="105" customWidth="1"/>
    <col min="4611" max="4611" width="45.140625" style="105" customWidth="1"/>
    <col min="4612" max="4612" width="46.5703125" style="105" bestFit="1" customWidth="1"/>
    <col min="4613" max="4613" width="18.7109375" style="105" bestFit="1" customWidth="1"/>
    <col min="4614" max="4614" width="16" style="105" bestFit="1" customWidth="1"/>
    <col min="4615" max="4864" width="9.140625" style="105"/>
    <col min="4865" max="4865" width="3.7109375" style="105" customWidth="1"/>
    <col min="4866" max="4866" width="44.28515625" style="105" customWidth="1"/>
    <col min="4867" max="4867" width="45.140625" style="105" customWidth="1"/>
    <col min="4868" max="4868" width="46.5703125" style="105" bestFit="1" customWidth="1"/>
    <col min="4869" max="4869" width="18.7109375" style="105" bestFit="1" customWidth="1"/>
    <col min="4870" max="4870" width="16" style="105" bestFit="1" customWidth="1"/>
    <col min="4871" max="5120" width="9.140625" style="105"/>
    <col min="5121" max="5121" width="3.7109375" style="105" customWidth="1"/>
    <col min="5122" max="5122" width="44.28515625" style="105" customWidth="1"/>
    <col min="5123" max="5123" width="45.140625" style="105" customWidth="1"/>
    <col min="5124" max="5124" width="46.5703125" style="105" bestFit="1" customWidth="1"/>
    <col min="5125" max="5125" width="18.7109375" style="105" bestFit="1" customWidth="1"/>
    <col min="5126" max="5126" width="16" style="105" bestFit="1" customWidth="1"/>
    <col min="5127" max="5376" width="9.140625" style="105"/>
    <col min="5377" max="5377" width="3.7109375" style="105" customWidth="1"/>
    <col min="5378" max="5378" width="44.28515625" style="105" customWidth="1"/>
    <col min="5379" max="5379" width="45.140625" style="105" customWidth="1"/>
    <col min="5380" max="5380" width="46.5703125" style="105" bestFit="1" customWidth="1"/>
    <col min="5381" max="5381" width="18.7109375" style="105" bestFit="1" customWidth="1"/>
    <col min="5382" max="5382" width="16" style="105" bestFit="1" customWidth="1"/>
    <col min="5383" max="5632" width="9.140625" style="105"/>
    <col min="5633" max="5633" width="3.7109375" style="105" customWidth="1"/>
    <col min="5634" max="5634" width="44.28515625" style="105" customWidth="1"/>
    <col min="5635" max="5635" width="45.140625" style="105" customWidth="1"/>
    <col min="5636" max="5636" width="46.5703125" style="105" bestFit="1" customWidth="1"/>
    <col min="5637" max="5637" width="18.7109375" style="105" bestFit="1" customWidth="1"/>
    <col min="5638" max="5638" width="16" style="105" bestFit="1" customWidth="1"/>
    <col min="5639" max="5888" width="9.140625" style="105"/>
    <col min="5889" max="5889" width="3.7109375" style="105" customWidth="1"/>
    <col min="5890" max="5890" width="44.28515625" style="105" customWidth="1"/>
    <col min="5891" max="5891" width="45.140625" style="105" customWidth="1"/>
    <col min="5892" max="5892" width="46.5703125" style="105" bestFit="1" customWidth="1"/>
    <col min="5893" max="5893" width="18.7109375" style="105" bestFit="1" customWidth="1"/>
    <col min="5894" max="5894" width="16" style="105" bestFit="1" customWidth="1"/>
    <col min="5895" max="6144" width="9.140625" style="105"/>
    <col min="6145" max="6145" width="3.7109375" style="105" customWidth="1"/>
    <col min="6146" max="6146" width="44.28515625" style="105" customWidth="1"/>
    <col min="6147" max="6147" width="45.140625" style="105" customWidth="1"/>
    <col min="6148" max="6148" width="46.5703125" style="105" bestFit="1" customWidth="1"/>
    <col min="6149" max="6149" width="18.7109375" style="105" bestFit="1" customWidth="1"/>
    <col min="6150" max="6150" width="16" style="105" bestFit="1" customWidth="1"/>
    <col min="6151" max="6400" width="9.140625" style="105"/>
    <col min="6401" max="6401" width="3.7109375" style="105" customWidth="1"/>
    <col min="6402" max="6402" width="44.28515625" style="105" customWidth="1"/>
    <col min="6403" max="6403" width="45.140625" style="105" customWidth="1"/>
    <col min="6404" max="6404" width="46.5703125" style="105" bestFit="1" customWidth="1"/>
    <col min="6405" max="6405" width="18.7109375" style="105" bestFit="1" customWidth="1"/>
    <col min="6406" max="6406" width="16" style="105" bestFit="1" customWidth="1"/>
    <col min="6407" max="6656" width="9.140625" style="105"/>
    <col min="6657" max="6657" width="3.7109375" style="105" customWidth="1"/>
    <col min="6658" max="6658" width="44.28515625" style="105" customWidth="1"/>
    <col min="6659" max="6659" width="45.140625" style="105" customWidth="1"/>
    <col min="6660" max="6660" width="46.5703125" style="105" bestFit="1" customWidth="1"/>
    <col min="6661" max="6661" width="18.7109375" style="105" bestFit="1" customWidth="1"/>
    <col min="6662" max="6662" width="16" style="105" bestFit="1" customWidth="1"/>
    <col min="6663" max="6912" width="9.140625" style="105"/>
    <col min="6913" max="6913" width="3.7109375" style="105" customWidth="1"/>
    <col min="6914" max="6914" width="44.28515625" style="105" customWidth="1"/>
    <col min="6915" max="6915" width="45.140625" style="105" customWidth="1"/>
    <col min="6916" max="6916" width="46.5703125" style="105" bestFit="1" customWidth="1"/>
    <col min="6917" max="6917" width="18.7109375" style="105" bestFit="1" customWidth="1"/>
    <col min="6918" max="6918" width="16" style="105" bestFit="1" customWidth="1"/>
    <col min="6919" max="7168" width="9.140625" style="105"/>
    <col min="7169" max="7169" width="3.7109375" style="105" customWidth="1"/>
    <col min="7170" max="7170" width="44.28515625" style="105" customWidth="1"/>
    <col min="7171" max="7171" width="45.140625" style="105" customWidth="1"/>
    <col min="7172" max="7172" width="46.5703125" style="105" bestFit="1" customWidth="1"/>
    <col min="7173" max="7173" width="18.7109375" style="105" bestFit="1" customWidth="1"/>
    <col min="7174" max="7174" width="16" style="105" bestFit="1" customWidth="1"/>
    <col min="7175" max="7424" width="9.140625" style="105"/>
    <col min="7425" max="7425" width="3.7109375" style="105" customWidth="1"/>
    <col min="7426" max="7426" width="44.28515625" style="105" customWidth="1"/>
    <col min="7427" max="7427" width="45.140625" style="105" customWidth="1"/>
    <col min="7428" max="7428" width="46.5703125" style="105" bestFit="1" customWidth="1"/>
    <col min="7429" max="7429" width="18.7109375" style="105" bestFit="1" customWidth="1"/>
    <col min="7430" max="7430" width="16" style="105" bestFit="1" customWidth="1"/>
    <col min="7431" max="7680" width="9.140625" style="105"/>
    <col min="7681" max="7681" width="3.7109375" style="105" customWidth="1"/>
    <col min="7682" max="7682" width="44.28515625" style="105" customWidth="1"/>
    <col min="7683" max="7683" width="45.140625" style="105" customWidth="1"/>
    <col min="7684" max="7684" width="46.5703125" style="105" bestFit="1" customWidth="1"/>
    <col min="7685" max="7685" width="18.7109375" style="105" bestFit="1" customWidth="1"/>
    <col min="7686" max="7686" width="16" style="105" bestFit="1" customWidth="1"/>
    <col min="7687" max="7936" width="9.140625" style="105"/>
    <col min="7937" max="7937" width="3.7109375" style="105" customWidth="1"/>
    <col min="7938" max="7938" width="44.28515625" style="105" customWidth="1"/>
    <col min="7939" max="7939" width="45.140625" style="105" customWidth="1"/>
    <col min="7940" max="7940" width="46.5703125" style="105" bestFit="1" customWidth="1"/>
    <col min="7941" max="7941" width="18.7109375" style="105" bestFit="1" customWidth="1"/>
    <col min="7942" max="7942" width="16" style="105" bestFit="1" customWidth="1"/>
    <col min="7943" max="8192" width="9.140625" style="105"/>
    <col min="8193" max="8193" width="3.7109375" style="105" customWidth="1"/>
    <col min="8194" max="8194" width="44.28515625" style="105" customWidth="1"/>
    <col min="8195" max="8195" width="45.140625" style="105" customWidth="1"/>
    <col min="8196" max="8196" width="46.5703125" style="105" bestFit="1" customWidth="1"/>
    <col min="8197" max="8197" width="18.7109375" style="105" bestFit="1" customWidth="1"/>
    <col min="8198" max="8198" width="16" style="105" bestFit="1" customWidth="1"/>
    <col min="8199" max="8448" width="9.140625" style="105"/>
    <col min="8449" max="8449" width="3.7109375" style="105" customWidth="1"/>
    <col min="8450" max="8450" width="44.28515625" style="105" customWidth="1"/>
    <col min="8451" max="8451" width="45.140625" style="105" customWidth="1"/>
    <col min="8452" max="8452" width="46.5703125" style="105" bestFit="1" customWidth="1"/>
    <col min="8453" max="8453" width="18.7109375" style="105" bestFit="1" customWidth="1"/>
    <col min="8454" max="8454" width="16" style="105" bestFit="1" customWidth="1"/>
    <col min="8455" max="8704" width="9.140625" style="105"/>
    <col min="8705" max="8705" width="3.7109375" style="105" customWidth="1"/>
    <col min="8706" max="8706" width="44.28515625" style="105" customWidth="1"/>
    <col min="8707" max="8707" width="45.140625" style="105" customWidth="1"/>
    <col min="8708" max="8708" width="46.5703125" style="105" bestFit="1" customWidth="1"/>
    <col min="8709" max="8709" width="18.7109375" style="105" bestFit="1" customWidth="1"/>
    <col min="8710" max="8710" width="16" style="105" bestFit="1" customWidth="1"/>
    <col min="8711" max="8960" width="9.140625" style="105"/>
    <col min="8961" max="8961" width="3.7109375" style="105" customWidth="1"/>
    <col min="8962" max="8962" width="44.28515625" style="105" customWidth="1"/>
    <col min="8963" max="8963" width="45.140625" style="105" customWidth="1"/>
    <col min="8964" max="8964" width="46.5703125" style="105" bestFit="1" customWidth="1"/>
    <col min="8965" max="8965" width="18.7109375" style="105" bestFit="1" customWidth="1"/>
    <col min="8966" max="8966" width="16" style="105" bestFit="1" customWidth="1"/>
    <col min="8967" max="9216" width="9.140625" style="105"/>
    <col min="9217" max="9217" width="3.7109375" style="105" customWidth="1"/>
    <col min="9218" max="9218" width="44.28515625" style="105" customWidth="1"/>
    <col min="9219" max="9219" width="45.140625" style="105" customWidth="1"/>
    <col min="9220" max="9220" width="46.5703125" style="105" bestFit="1" customWidth="1"/>
    <col min="9221" max="9221" width="18.7109375" style="105" bestFit="1" customWidth="1"/>
    <col min="9222" max="9222" width="16" style="105" bestFit="1" customWidth="1"/>
    <col min="9223" max="9472" width="9.140625" style="105"/>
    <col min="9473" max="9473" width="3.7109375" style="105" customWidth="1"/>
    <col min="9474" max="9474" width="44.28515625" style="105" customWidth="1"/>
    <col min="9475" max="9475" width="45.140625" style="105" customWidth="1"/>
    <col min="9476" max="9476" width="46.5703125" style="105" bestFit="1" customWidth="1"/>
    <col min="9477" max="9477" width="18.7109375" style="105" bestFit="1" customWidth="1"/>
    <col min="9478" max="9478" width="16" style="105" bestFit="1" customWidth="1"/>
    <col min="9479" max="9728" width="9.140625" style="105"/>
    <col min="9729" max="9729" width="3.7109375" style="105" customWidth="1"/>
    <col min="9730" max="9730" width="44.28515625" style="105" customWidth="1"/>
    <col min="9731" max="9731" width="45.140625" style="105" customWidth="1"/>
    <col min="9732" max="9732" width="46.5703125" style="105" bestFit="1" customWidth="1"/>
    <col min="9733" max="9733" width="18.7109375" style="105" bestFit="1" customWidth="1"/>
    <col min="9734" max="9734" width="16" style="105" bestFit="1" customWidth="1"/>
    <col min="9735" max="9984" width="9.140625" style="105"/>
    <col min="9985" max="9985" width="3.7109375" style="105" customWidth="1"/>
    <col min="9986" max="9986" width="44.28515625" style="105" customWidth="1"/>
    <col min="9987" max="9987" width="45.140625" style="105" customWidth="1"/>
    <col min="9988" max="9988" width="46.5703125" style="105" bestFit="1" customWidth="1"/>
    <col min="9989" max="9989" width="18.7109375" style="105" bestFit="1" customWidth="1"/>
    <col min="9990" max="9990" width="16" style="105" bestFit="1" customWidth="1"/>
    <col min="9991" max="10240" width="9.140625" style="105"/>
    <col min="10241" max="10241" width="3.7109375" style="105" customWidth="1"/>
    <col min="10242" max="10242" width="44.28515625" style="105" customWidth="1"/>
    <col min="10243" max="10243" width="45.140625" style="105" customWidth="1"/>
    <col min="10244" max="10244" width="46.5703125" style="105" bestFit="1" customWidth="1"/>
    <col min="10245" max="10245" width="18.7109375" style="105" bestFit="1" customWidth="1"/>
    <col min="10246" max="10246" width="16" style="105" bestFit="1" customWidth="1"/>
    <col min="10247" max="10496" width="9.140625" style="105"/>
    <col min="10497" max="10497" width="3.7109375" style="105" customWidth="1"/>
    <col min="10498" max="10498" width="44.28515625" style="105" customWidth="1"/>
    <col min="10499" max="10499" width="45.140625" style="105" customWidth="1"/>
    <col min="10500" max="10500" width="46.5703125" style="105" bestFit="1" customWidth="1"/>
    <col min="10501" max="10501" width="18.7109375" style="105" bestFit="1" customWidth="1"/>
    <col min="10502" max="10502" width="16" style="105" bestFit="1" customWidth="1"/>
    <col min="10503" max="10752" width="9.140625" style="105"/>
    <col min="10753" max="10753" width="3.7109375" style="105" customWidth="1"/>
    <col min="10754" max="10754" width="44.28515625" style="105" customWidth="1"/>
    <col min="10755" max="10755" width="45.140625" style="105" customWidth="1"/>
    <col min="10756" max="10756" width="46.5703125" style="105" bestFit="1" customWidth="1"/>
    <col min="10757" max="10757" width="18.7109375" style="105" bestFit="1" customWidth="1"/>
    <col min="10758" max="10758" width="16" style="105" bestFit="1" customWidth="1"/>
    <col min="10759" max="11008" width="9.140625" style="105"/>
    <col min="11009" max="11009" width="3.7109375" style="105" customWidth="1"/>
    <col min="11010" max="11010" width="44.28515625" style="105" customWidth="1"/>
    <col min="11011" max="11011" width="45.140625" style="105" customWidth="1"/>
    <col min="11012" max="11012" width="46.5703125" style="105" bestFit="1" customWidth="1"/>
    <col min="11013" max="11013" width="18.7109375" style="105" bestFit="1" customWidth="1"/>
    <col min="11014" max="11014" width="16" style="105" bestFit="1" customWidth="1"/>
    <col min="11015" max="11264" width="9.140625" style="105"/>
    <col min="11265" max="11265" width="3.7109375" style="105" customWidth="1"/>
    <col min="11266" max="11266" width="44.28515625" style="105" customWidth="1"/>
    <col min="11267" max="11267" width="45.140625" style="105" customWidth="1"/>
    <col min="11268" max="11268" width="46.5703125" style="105" bestFit="1" customWidth="1"/>
    <col min="11269" max="11269" width="18.7109375" style="105" bestFit="1" customWidth="1"/>
    <col min="11270" max="11270" width="16" style="105" bestFit="1" customWidth="1"/>
    <col min="11271" max="11520" width="9.140625" style="105"/>
    <col min="11521" max="11521" width="3.7109375" style="105" customWidth="1"/>
    <col min="11522" max="11522" width="44.28515625" style="105" customWidth="1"/>
    <col min="11523" max="11523" width="45.140625" style="105" customWidth="1"/>
    <col min="11524" max="11524" width="46.5703125" style="105" bestFit="1" customWidth="1"/>
    <col min="11525" max="11525" width="18.7109375" style="105" bestFit="1" customWidth="1"/>
    <col min="11526" max="11526" width="16" style="105" bestFit="1" customWidth="1"/>
    <col min="11527" max="11776" width="9.140625" style="105"/>
    <col min="11777" max="11777" width="3.7109375" style="105" customWidth="1"/>
    <col min="11778" max="11778" width="44.28515625" style="105" customWidth="1"/>
    <col min="11779" max="11779" width="45.140625" style="105" customWidth="1"/>
    <col min="11780" max="11780" width="46.5703125" style="105" bestFit="1" customWidth="1"/>
    <col min="11781" max="11781" width="18.7109375" style="105" bestFit="1" customWidth="1"/>
    <col min="11782" max="11782" width="16" style="105" bestFit="1" customWidth="1"/>
    <col min="11783" max="12032" width="9.140625" style="105"/>
    <col min="12033" max="12033" width="3.7109375" style="105" customWidth="1"/>
    <col min="12034" max="12034" width="44.28515625" style="105" customWidth="1"/>
    <col min="12035" max="12035" width="45.140625" style="105" customWidth="1"/>
    <col min="12036" max="12036" width="46.5703125" style="105" bestFit="1" customWidth="1"/>
    <col min="12037" max="12037" width="18.7109375" style="105" bestFit="1" customWidth="1"/>
    <col min="12038" max="12038" width="16" style="105" bestFit="1" customWidth="1"/>
    <col min="12039" max="12288" width="9.140625" style="105"/>
    <col min="12289" max="12289" width="3.7109375" style="105" customWidth="1"/>
    <col min="12290" max="12290" width="44.28515625" style="105" customWidth="1"/>
    <col min="12291" max="12291" width="45.140625" style="105" customWidth="1"/>
    <col min="12292" max="12292" width="46.5703125" style="105" bestFit="1" customWidth="1"/>
    <col min="12293" max="12293" width="18.7109375" style="105" bestFit="1" customWidth="1"/>
    <col min="12294" max="12294" width="16" style="105" bestFit="1" customWidth="1"/>
    <col min="12295" max="12544" width="9.140625" style="105"/>
    <col min="12545" max="12545" width="3.7109375" style="105" customWidth="1"/>
    <col min="12546" max="12546" width="44.28515625" style="105" customWidth="1"/>
    <col min="12547" max="12547" width="45.140625" style="105" customWidth="1"/>
    <col min="12548" max="12548" width="46.5703125" style="105" bestFit="1" customWidth="1"/>
    <col min="12549" max="12549" width="18.7109375" style="105" bestFit="1" customWidth="1"/>
    <col min="12550" max="12550" width="16" style="105" bestFit="1" customWidth="1"/>
    <col min="12551" max="12800" width="9.140625" style="105"/>
    <col min="12801" max="12801" width="3.7109375" style="105" customWidth="1"/>
    <col min="12802" max="12802" width="44.28515625" style="105" customWidth="1"/>
    <col min="12803" max="12803" width="45.140625" style="105" customWidth="1"/>
    <col min="12804" max="12804" width="46.5703125" style="105" bestFit="1" customWidth="1"/>
    <col min="12805" max="12805" width="18.7109375" style="105" bestFit="1" customWidth="1"/>
    <col min="12806" max="12806" width="16" style="105" bestFit="1" customWidth="1"/>
    <col min="12807" max="13056" width="9.140625" style="105"/>
    <col min="13057" max="13057" width="3.7109375" style="105" customWidth="1"/>
    <col min="13058" max="13058" width="44.28515625" style="105" customWidth="1"/>
    <col min="13059" max="13059" width="45.140625" style="105" customWidth="1"/>
    <col min="13060" max="13060" width="46.5703125" style="105" bestFit="1" customWidth="1"/>
    <col min="13061" max="13061" width="18.7109375" style="105" bestFit="1" customWidth="1"/>
    <col min="13062" max="13062" width="16" style="105" bestFit="1" customWidth="1"/>
    <col min="13063" max="13312" width="9.140625" style="105"/>
    <col min="13313" max="13313" width="3.7109375" style="105" customWidth="1"/>
    <col min="13314" max="13314" width="44.28515625" style="105" customWidth="1"/>
    <col min="13315" max="13315" width="45.140625" style="105" customWidth="1"/>
    <col min="13316" max="13316" width="46.5703125" style="105" bestFit="1" customWidth="1"/>
    <col min="13317" max="13317" width="18.7109375" style="105" bestFit="1" customWidth="1"/>
    <col min="13318" max="13318" width="16" style="105" bestFit="1" customWidth="1"/>
    <col min="13319" max="13568" width="9.140625" style="105"/>
    <col min="13569" max="13569" width="3.7109375" style="105" customWidth="1"/>
    <col min="13570" max="13570" width="44.28515625" style="105" customWidth="1"/>
    <col min="13571" max="13571" width="45.140625" style="105" customWidth="1"/>
    <col min="13572" max="13572" width="46.5703125" style="105" bestFit="1" customWidth="1"/>
    <col min="13573" max="13573" width="18.7109375" style="105" bestFit="1" customWidth="1"/>
    <col min="13574" max="13574" width="16" style="105" bestFit="1" customWidth="1"/>
    <col min="13575" max="13824" width="9.140625" style="105"/>
    <col min="13825" max="13825" width="3.7109375" style="105" customWidth="1"/>
    <col min="13826" max="13826" width="44.28515625" style="105" customWidth="1"/>
    <col min="13827" max="13827" width="45.140625" style="105" customWidth="1"/>
    <col min="13828" max="13828" width="46.5703125" style="105" bestFit="1" customWidth="1"/>
    <col min="13829" max="13829" width="18.7109375" style="105" bestFit="1" customWidth="1"/>
    <col min="13830" max="13830" width="16" style="105" bestFit="1" customWidth="1"/>
    <col min="13831" max="14080" width="9.140625" style="105"/>
    <col min="14081" max="14081" width="3.7109375" style="105" customWidth="1"/>
    <col min="14082" max="14082" width="44.28515625" style="105" customWidth="1"/>
    <col min="14083" max="14083" width="45.140625" style="105" customWidth="1"/>
    <col min="14084" max="14084" width="46.5703125" style="105" bestFit="1" customWidth="1"/>
    <col min="14085" max="14085" width="18.7109375" style="105" bestFit="1" customWidth="1"/>
    <col min="14086" max="14086" width="16" style="105" bestFit="1" customWidth="1"/>
    <col min="14087" max="14336" width="9.140625" style="105"/>
    <col min="14337" max="14337" width="3.7109375" style="105" customWidth="1"/>
    <col min="14338" max="14338" width="44.28515625" style="105" customWidth="1"/>
    <col min="14339" max="14339" width="45.140625" style="105" customWidth="1"/>
    <col min="14340" max="14340" width="46.5703125" style="105" bestFit="1" customWidth="1"/>
    <col min="14341" max="14341" width="18.7109375" style="105" bestFit="1" customWidth="1"/>
    <col min="14342" max="14342" width="16" style="105" bestFit="1" customWidth="1"/>
    <col min="14343" max="14592" width="9.140625" style="105"/>
    <col min="14593" max="14593" width="3.7109375" style="105" customWidth="1"/>
    <col min="14594" max="14594" width="44.28515625" style="105" customWidth="1"/>
    <col min="14595" max="14595" width="45.140625" style="105" customWidth="1"/>
    <col min="14596" max="14596" width="46.5703125" style="105" bestFit="1" customWidth="1"/>
    <col min="14597" max="14597" width="18.7109375" style="105" bestFit="1" customWidth="1"/>
    <col min="14598" max="14598" width="16" style="105" bestFit="1" customWidth="1"/>
    <col min="14599" max="14848" width="9.140625" style="105"/>
    <col min="14849" max="14849" width="3.7109375" style="105" customWidth="1"/>
    <col min="14850" max="14850" width="44.28515625" style="105" customWidth="1"/>
    <col min="14851" max="14851" width="45.140625" style="105" customWidth="1"/>
    <col min="14852" max="14852" width="46.5703125" style="105" bestFit="1" customWidth="1"/>
    <col min="14853" max="14853" width="18.7109375" style="105" bestFit="1" customWidth="1"/>
    <col min="14854" max="14854" width="16" style="105" bestFit="1" customWidth="1"/>
    <col min="14855" max="15104" width="9.140625" style="105"/>
    <col min="15105" max="15105" width="3.7109375" style="105" customWidth="1"/>
    <col min="15106" max="15106" width="44.28515625" style="105" customWidth="1"/>
    <col min="15107" max="15107" width="45.140625" style="105" customWidth="1"/>
    <col min="15108" max="15108" width="46.5703125" style="105" bestFit="1" customWidth="1"/>
    <col min="15109" max="15109" width="18.7109375" style="105" bestFit="1" customWidth="1"/>
    <col min="15110" max="15110" width="16" style="105" bestFit="1" customWidth="1"/>
    <col min="15111" max="15360" width="9.140625" style="105"/>
    <col min="15361" max="15361" width="3.7109375" style="105" customWidth="1"/>
    <col min="15362" max="15362" width="44.28515625" style="105" customWidth="1"/>
    <col min="15363" max="15363" width="45.140625" style="105" customWidth="1"/>
    <col min="15364" max="15364" width="46.5703125" style="105" bestFit="1" customWidth="1"/>
    <col min="15365" max="15365" width="18.7109375" style="105" bestFit="1" customWidth="1"/>
    <col min="15366" max="15366" width="16" style="105" bestFit="1" customWidth="1"/>
    <col min="15367" max="15616" width="9.140625" style="105"/>
    <col min="15617" max="15617" width="3.7109375" style="105" customWidth="1"/>
    <col min="15618" max="15618" width="44.28515625" style="105" customWidth="1"/>
    <col min="15619" max="15619" width="45.140625" style="105" customWidth="1"/>
    <col min="15620" max="15620" width="46.5703125" style="105" bestFit="1" customWidth="1"/>
    <col min="15621" max="15621" width="18.7109375" style="105" bestFit="1" customWidth="1"/>
    <col min="15622" max="15622" width="16" style="105" bestFit="1" customWidth="1"/>
    <col min="15623" max="15872" width="9.140625" style="105"/>
    <col min="15873" max="15873" width="3.7109375" style="105" customWidth="1"/>
    <col min="15874" max="15874" width="44.28515625" style="105" customWidth="1"/>
    <col min="15875" max="15875" width="45.140625" style="105" customWidth="1"/>
    <col min="15876" max="15876" width="46.5703125" style="105" bestFit="1" customWidth="1"/>
    <col min="15877" max="15877" width="18.7109375" style="105" bestFit="1" customWidth="1"/>
    <col min="15878" max="15878" width="16" style="105" bestFit="1" customWidth="1"/>
    <col min="15879" max="16128" width="9.140625" style="105"/>
    <col min="16129" max="16129" width="3.7109375" style="105" customWidth="1"/>
    <col min="16130" max="16130" width="44.28515625" style="105" customWidth="1"/>
    <col min="16131" max="16131" width="45.140625" style="105" customWidth="1"/>
    <col min="16132" max="16132" width="46.5703125" style="105" bestFit="1" customWidth="1"/>
    <col min="16133" max="16133" width="18.7109375" style="105" bestFit="1" customWidth="1"/>
    <col min="16134" max="16134" width="16" style="105" bestFit="1" customWidth="1"/>
    <col min="16135" max="16384" width="9.140625" style="105"/>
  </cols>
  <sheetData>
    <row r="1" spans="1:6" s="91" customFormat="1" ht="12.75" x14ac:dyDescent="0.2">
      <c r="A1" s="89"/>
      <c r="B1" s="90" t="s">
        <v>179</v>
      </c>
      <c r="C1" s="90"/>
      <c r="E1" s="92"/>
      <c r="F1" s="71"/>
    </row>
    <row r="2" spans="1:6" s="91" customFormat="1" x14ac:dyDescent="0.2">
      <c r="B2" s="90"/>
      <c r="C2" s="90"/>
      <c r="E2" s="92"/>
      <c r="F2" s="92"/>
    </row>
    <row r="3" spans="1:6" s="91" customFormat="1" ht="12.75" x14ac:dyDescent="0.2">
      <c r="B3" s="90" t="s">
        <v>180</v>
      </c>
      <c r="C3" s="90"/>
      <c r="E3" s="92"/>
      <c r="F3" s="71" t="s">
        <v>181</v>
      </c>
    </row>
    <row r="4" spans="1:6" s="91" customFormat="1" x14ac:dyDescent="0.2">
      <c r="B4" s="93" t="s">
        <v>182</v>
      </c>
      <c r="C4" s="90"/>
      <c r="E4" s="92"/>
      <c r="F4" s="92"/>
    </row>
    <row r="5" spans="1:6" s="91" customFormat="1" x14ac:dyDescent="0.2">
      <c r="C5" s="94"/>
      <c r="E5" s="92"/>
      <c r="F5" s="92"/>
    </row>
    <row r="6" spans="1:6" s="91" customFormat="1" ht="12.75" thickBot="1" x14ac:dyDescent="0.25">
      <c r="B6" s="90"/>
      <c r="C6" s="90"/>
      <c r="E6" s="92"/>
      <c r="F6" s="92"/>
    </row>
    <row r="7" spans="1:6" s="91" customFormat="1" ht="60.75" thickBot="1" x14ac:dyDescent="0.25">
      <c r="B7" s="95" t="s">
        <v>183</v>
      </c>
      <c r="C7" s="96" t="s">
        <v>184</v>
      </c>
      <c r="D7" s="96" t="s">
        <v>185</v>
      </c>
      <c r="E7" s="97" t="s">
        <v>186</v>
      </c>
      <c r="F7" s="98" t="s">
        <v>187</v>
      </c>
    </row>
    <row r="8" spans="1:6" s="91" customFormat="1" x14ac:dyDescent="0.2">
      <c r="B8" s="99"/>
      <c r="C8" s="100"/>
      <c r="D8" s="101"/>
      <c r="E8" s="102"/>
      <c r="F8" s="103"/>
    </row>
    <row r="9" spans="1:6" s="91" customFormat="1" x14ac:dyDescent="0.2">
      <c r="B9" s="104" t="s">
        <v>188</v>
      </c>
      <c r="C9" s="104" t="s">
        <v>188</v>
      </c>
      <c r="D9" s="104" t="s">
        <v>188</v>
      </c>
      <c r="E9" s="104" t="s">
        <v>188</v>
      </c>
      <c r="F9" s="104" t="s">
        <v>188</v>
      </c>
    </row>
    <row r="11" spans="1:6" ht="48.75" customHeight="1" x14ac:dyDescent="0.2">
      <c r="B11" s="155" t="s">
        <v>189</v>
      </c>
      <c r="C11" s="155"/>
      <c r="D11" s="155"/>
      <c r="E11" s="155"/>
      <c r="F11" s="155"/>
    </row>
    <row r="17" spans="2:6" x14ac:dyDescent="0.2">
      <c r="B17" s="105"/>
      <c r="E17" s="105"/>
      <c r="F17" s="105"/>
    </row>
    <row r="18" spans="2:6" x14ac:dyDescent="0.2">
      <c r="B18" s="105"/>
      <c r="E18" s="105"/>
      <c r="F18" s="105"/>
    </row>
    <row r="19" spans="2:6" x14ac:dyDescent="0.2">
      <c r="B19" s="105"/>
      <c r="E19" s="105"/>
      <c r="F19" s="105"/>
    </row>
    <row r="20" spans="2:6" x14ac:dyDescent="0.2">
      <c r="B20" s="105"/>
      <c r="E20" s="105"/>
      <c r="F20" s="105"/>
    </row>
    <row r="22" spans="2:6" ht="13.5" customHeight="1" x14ac:dyDescent="0.2">
      <c r="B22" s="105"/>
      <c r="E22" s="105"/>
      <c r="F22" s="105"/>
    </row>
  </sheetData>
  <mergeCells count="1">
    <mergeCell ref="B11:F11"/>
  </mergeCells>
  <pageMargins left="0.70866141732283472" right="0.70866141732283472" top="0.74803149606299213" bottom="0.74803149606299213" header="0.31496062992125984" footer="0.31496062992125984"/>
  <pageSetup paperSize="9" scale="55" orientation="portrait" r:id="rId1"/>
  <headerFooter>
    <oddFooter>&amp;CFor internal use only</oddFooter>
    <evenFooter>&amp;CFor internal use only</evenFooter>
    <firstFooter>&amp;CFor internal use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zoomScale="85" zoomScaleNormal="85" workbookViewId="0">
      <selection activeCell="B19" sqref="B19"/>
    </sheetView>
  </sheetViews>
  <sheetFormatPr defaultRowHeight="13.5" x14ac:dyDescent="0.25"/>
  <cols>
    <col min="1" max="1" width="37.42578125" style="109" customWidth="1"/>
    <col min="2" max="2" width="25" style="109" customWidth="1"/>
    <col min="3" max="3" width="25.42578125" style="109" customWidth="1"/>
    <col min="4" max="4" width="19.5703125" style="109" customWidth="1"/>
    <col min="5" max="5" width="22.7109375" style="109" customWidth="1"/>
    <col min="6" max="6" width="23.28515625" style="109" customWidth="1"/>
    <col min="7" max="7" width="15.5703125" style="109" customWidth="1"/>
    <col min="8" max="8" width="17.140625" style="109" customWidth="1"/>
    <col min="9" max="9" width="9.140625" style="109"/>
    <col min="10" max="10" width="9.5703125" style="109" bestFit="1" customWidth="1"/>
    <col min="11" max="16384" width="9.140625" style="109"/>
  </cols>
  <sheetData>
    <row r="1" spans="1:12" x14ac:dyDescent="0.25">
      <c r="A1" s="108" t="s">
        <v>159</v>
      </c>
    </row>
    <row r="3" spans="1:12" x14ac:dyDescent="0.25">
      <c r="A3" s="110" t="s">
        <v>190</v>
      </c>
    </row>
    <row r="4" spans="1:12" x14ac:dyDescent="0.25">
      <c r="A4" s="110"/>
    </row>
    <row r="5" spans="1:12" ht="30" customHeight="1" x14ac:dyDescent="0.25">
      <c r="A5" s="108" t="s">
        <v>191</v>
      </c>
    </row>
    <row r="6" spans="1:12" x14ac:dyDescent="0.25">
      <c r="A6" s="108"/>
    </row>
    <row r="7" spans="1:12" ht="14.25" thickBot="1" x14ac:dyDescent="0.3">
      <c r="A7" s="108" t="s">
        <v>192</v>
      </c>
    </row>
    <row r="8" spans="1:12" ht="75.75" customHeight="1" x14ac:dyDescent="0.25">
      <c r="A8" s="111" t="s">
        <v>193</v>
      </c>
      <c r="B8" s="112" t="s">
        <v>194</v>
      </c>
      <c r="C8" s="112" t="s">
        <v>195</v>
      </c>
      <c r="D8" s="112" t="s">
        <v>196</v>
      </c>
      <c r="E8" s="112" t="s">
        <v>197</v>
      </c>
      <c r="F8" s="112" t="s">
        <v>198</v>
      </c>
      <c r="G8" s="112" t="s">
        <v>199</v>
      </c>
      <c r="H8" s="113" t="s">
        <v>200</v>
      </c>
    </row>
    <row r="9" spans="1:12" ht="14.25" thickBot="1" x14ac:dyDescent="0.3">
      <c r="A9" s="114" t="s">
        <v>9</v>
      </c>
      <c r="B9" s="115">
        <v>0</v>
      </c>
      <c r="C9" s="115">
        <v>17</v>
      </c>
      <c r="D9" s="115">
        <v>17</v>
      </c>
      <c r="E9" s="116">
        <v>0</v>
      </c>
      <c r="F9" s="115">
        <v>12499774.300000001</v>
      </c>
      <c r="G9" s="115">
        <v>12401099.199999999</v>
      </c>
      <c r="H9" s="117">
        <f>+G9+E9-F9</f>
        <v>-98675.10000000149</v>
      </c>
    </row>
    <row r="10" spans="1:12" x14ac:dyDescent="0.25">
      <c r="A10" s="108"/>
    </row>
    <row r="11" spans="1:12" x14ac:dyDescent="0.25">
      <c r="A11" s="108" t="s">
        <v>201</v>
      </c>
    </row>
    <row r="12" spans="1:12" x14ac:dyDescent="0.25">
      <c r="G12" s="118"/>
      <c r="H12" s="118"/>
    </row>
    <row r="13" spans="1:12" ht="30" customHeight="1" thickBot="1" x14ac:dyDescent="0.3">
      <c r="A13" s="108" t="s">
        <v>202</v>
      </c>
      <c r="C13" s="119"/>
    </row>
    <row r="14" spans="1:12" ht="67.5" x14ac:dyDescent="0.25">
      <c r="A14" s="111" t="s">
        <v>193</v>
      </c>
      <c r="B14" s="112" t="s">
        <v>203</v>
      </c>
      <c r="C14" s="112" t="s">
        <v>195</v>
      </c>
      <c r="D14" s="112" t="s">
        <v>196</v>
      </c>
      <c r="E14" s="112" t="s">
        <v>204</v>
      </c>
      <c r="F14" s="112" t="s">
        <v>198</v>
      </c>
      <c r="G14" s="112" t="s">
        <v>199</v>
      </c>
      <c r="H14" s="113" t="s">
        <v>200</v>
      </c>
    </row>
    <row r="15" spans="1:12" ht="14.25" thickBot="1" x14ac:dyDescent="0.3">
      <c r="A15" s="120" t="s">
        <v>9</v>
      </c>
      <c r="B15" s="121">
        <v>0</v>
      </c>
      <c r="C15" s="121">
        <v>63</v>
      </c>
      <c r="D15" s="121">
        <v>63</v>
      </c>
      <c r="E15" s="122">
        <v>0</v>
      </c>
      <c r="F15" s="121">
        <v>40768348.609999999</v>
      </c>
      <c r="G15" s="121">
        <v>40737568.549999997</v>
      </c>
      <c r="H15" s="123">
        <f>+G15+E15-F15</f>
        <v>-30780.060000002384</v>
      </c>
      <c r="J15" s="124"/>
      <c r="K15" s="125"/>
      <c r="L15" s="126"/>
    </row>
    <row r="16" spans="1:12" s="129" customFormat="1" ht="27" customHeight="1" x14ac:dyDescent="0.25">
      <c r="A16" s="127"/>
      <c r="B16" s="128"/>
      <c r="C16" s="128"/>
      <c r="D16" s="128"/>
      <c r="E16" s="128"/>
      <c r="F16" s="128"/>
      <c r="G16" s="128"/>
      <c r="H16" s="128"/>
      <c r="J16" s="130"/>
    </row>
    <row r="17" spans="1:8" x14ac:dyDescent="0.25">
      <c r="A17" s="131" t="s">
        <v>205</v>
      </c>
      <c r="C17" s="119"/>
      <c r="E17" s="124"/>
      <c r="F17" s="124"/>
      <c r="G17" s="124"/>
      <c r="H17" s="124"/>
    </row>
    <row r="19" spans="1:8" x14ac:dyDescent="0.25">
      <c r="A19" s="108" t="s">
        <v>206</v>
      </c>
    </row>
    <row r="21" spans="1:8" x14ac:dyDescent="0.25">
      <c r="A21" s="131" t="s">
        <v>207</v>
      </c>
      <c r="B21" s="131"/>
      <c r="C21" s="129"/>
      <c r="D21" s="129"/>
      <c r="E21" s="129"/>
      <c r="F21" s="129"/>
    </row>
    <row r="22" spans="1:8" x14ac:dyDescent="0.25">
      <c r="A22" s="129"/>
      <c r="B22" s="129"/>
      <c r="C22" s="129"/>
      <c r="D22" s="129"/>
      <c r="E22" s="129"/>
    </row>
    <row r="23" spans="1:8" x14ac:dyDescent="0.25">
      <c r="A23" s="108" t="s">
        <v>208</v>
      </c>
      <c r="B23" s="132"/>
    </row>
    <row r="24" spans="1:8" x14ac:dyDescent="0.25">
      <c r="A24" s="108"/>
      <c r="B24" s="132"/>
    </row>
    <row r="25" spans="1:8" x14ac:dyDescent="0.25">
      <c r="A25" s="108" t="s">
        <v>209</v>
      </c>
      <c r="B25" s="132"/>
    </row>
    <row r="26" spans="1:8" ht="29.25" customHeight="1" x14ac:dyDescent="0.25">
      <c r="A26" s="108"/>
      <c r="B26" s="132"/>
    </row>
    <row r="27" spans="1:8" x14ac:dyDescent="0.25">
      <c r="A27" s="108" t="s">
        <v>210</v>
      </c>
      <c r="B27" s="132"/>
    </row>
    <row r="28" spans="1:8" x14ac:dyDescent="0.25">
      <c r="B28" s="132"/>
    </row>
    <row r="29" spans="1:8" x14ac:dyDescent="0.25">
      <c r="B29" s="132"/>
    </row>
    <row r="30" spans="1:8" x14ac:dyDescent="0.25">
      <c r="B30" s="132"/>
    </row>
    <row r="31" spans="1:8" x14ac:dyDescent="0.25">
      <c r="B31" s="132"/>
    </row>
    <row r="32" spans="1:8" x14ac:dyDescent="0.25">
      <c r="B32" s="133"/>
    </row>
    <row r="33" spans="2:2" x14ac:dyDescent="0.25">
      <c r="B33" s="133"/>
    </row>
    <row r="35" spans="2:2" ht="32.25" customHeight="1" x14ac:dyDescent="0.25"/>
  </sheetData>
  <pageMargins left="0.7" right="0.7" top="0.75" bottom="0.75" header="0.3" footer="0.3"/>
  <pageSetup paperSize="9" orientation="portrait" r:id="rId1"/>
  <headerFooter>
    <oddFooter>&amp;CFor internal use only</oddFooter>
    <evenFooter>&amp;CFor internal use only</evenFooter>
    <firstFooter>&amp;CFor internal use only</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Half Yearly Financial</vt:lpstr>
      <vt:lpstr>Notes</vt:lpstr>
      <vt:lpstr>Annexure 1</vt:lpstr>
      <vt:lpstr>Annexure 2 </vt:lpstr>
      <vt:lpstr>Annexure 3</vt:lpstr>
      <vt:lpstr>'Half Yearly Financial'!Print_Titles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Seemanjali Gohel</dc:creator>
  <cp:lastModifiedBy>CHANDRAKANT GAJANE</cp:lastModifiedBy>
  <dcterms:created xsi:type="dcterms:W3CDTF">2019-10-09T08:23:59Z</dcterms:created>
  <dcterms:modified xsi:type="dcterms:W3CDTF">2019-10-30T11:14:28Z</dcterms:modified>
</cp:coreProperties>
</file>