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HANDRAKANT\AppData\Local\Microsoft\Windows\INetCache\Content.Outlook\SHKII38Q\"/>
    </mc:Choice>
  </mc:AlternateContent>
  <xr:revisionPtr revIDLastSave="0" documentId="13_ncr:1_{6D5440D9-0836-4BD1-A7A1-610AD9327EED}" xr6:coauthVersionLast="47" xr6:coauthVersionMax="47" xr10:uidLastSave="{00000000-0000-0000-0000-000000000000}"/>
  <bookViews>
    <workbookView xWindow="-120" yWindow="-120" windowWidth="20730" windowHeight="11040" xr2:uid="{6B958F6F-8669-4B5E-96D9-91CCB9CCE7B3}"/>
  </bookViews>
  <sheets>
    <sheet name="Half Yearly Financial" sheetId="1" r:id="rId1"/>
    <sheet name="Notes" sheetId="2" r:id="rId2"/>
    <sheet name="Annexure 1" sheetId="3" r:id="rId3"/>
    <sheet name="Annexure 2 " sheetId="4" r:id="rId4"/>
    <sheet name="Annexure 3" sheetId="5" r:id="rId5"/>
    <sheet name="Risk-O-Meter" sheetId="6" r:id="rId6"/>
  </sheets>
  <definedNames>
    <definedName name="_xlnm._FilterDatabase" localSheetId="0" hidden="1">'Half Yearly Financial'!$C$6:$M$170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 l="1"/>
  <c r="G29" i="2"/>
  <c r="F28" i="2"/>
  <c r="F31" i="2" s="1"/>
  <c r="F33" i="2" s="1"/>
  <c r="E28" i="2"/>
  <c r="E31" i="2" s="1"/>
  <c r="E33" i="2" s="1"/>
  <c r="D28" i="2"/>
  <c r="D31" i="2" s="1"/>
  <c r="D33" i="2" s="1"/>
  <c r="C28" i="2"/>
  <c r="C31" i="2" s="1"/>
  <c r="G27" i="2"/>
  <c r="G26" i="2"/>
  <c r="G25" i="2"/>
  <c r="A7" i="2"/>
  <c r="A5" i="2"/>
  <c r="M89" i="1"/>
  <c r="J89" i="1"/>
  <c r="I89" i="1"/>
  <c r="H89" i="1"/>
  <c r="M78" i="1"/>
  <c r="L78" i="1"/>
  <c r="K78" i="1"/>
  <c r="J78" i="1"/>
  <c r="I78" i="1"/>
  <c r="H78" i="1"/>
  <c r="G78" i="1"/>
  <c r="F78" i="1"/>
  <c r="L11" i="1"/>
  <c r="K11" i="1"/>
  <c r="J11" i="1"/>
  <c r="I11" i="1"/>
  <c r="H11" i="1"/>
  <c r="G11" i="1"/>
  <c r="F11" i="1"/>
  <c r="M11" i="1"/>
  <c r="G33" i="2" l="1"/>
  <c r="A11" i="2"/>
  <c r="L89" i="1"/>
  <c r="K89" i="1"/>
  <c r="C33" i="2"/>
  <c r="G31" i="2"/>
  <c r="F89" i="1"/>
  <c r="G89" i="1"/>
  <c r="A9" i="2"/>
  <c r="G28" i="2"/>
  <c r="A17" i="2" l="1"/>
  <c r="A13" i="2"/>
  <c r="A15" i="2"/>
  <c r="A20" i="2" l="1"/>
  <c r="A22" i="2" l="1"/>
  <c r="A38" i="2" s="1"/>
  <c r="A40" i="2" l="1"/>
  <c r="A42" i="2"/>
  <c r="A44" i="2" s="1"/>
  <c r="A46" i="2" s="1"/>
  <c r="A48" i="2" s="1"/>
  <c r="A50" i="2" s="1"/>
  <c r="A52" i="2" s="1"/>
</calcChain>
</file>

<file path=xl/sharedStrings.xml><?xml version="1.0" encoding="utf-8"?>
<sst xmlns="http://schemas.openxmlformats.org/spreadsheetml/2006/main" count="959" uniqueCount="241">
  <si>
    <t xml:space="preserve"> </t>
  </si>
  <si>
    <t xml:space="preserve">TAURUS MUTUAL FUND </t>
  </si>
  <si>
    <t>UNAUDITED HALF YEARLY  FINANCIAL RESULTS FOR THE PERIOD ENDED MARCH 31, 2024</t>
  </si>
  <si>
    <t>Equity</t>
  </si>
  <si>
    <t>TSS</t>
  </si>
  <si>
    <t>TTS</t>
  </si>
  <si>
    <t>TDF</t>
  </si>
  <si>
    <t>TEF</t>
  </si>
  <si>
    <t>TBF</t>
  </si>
  <si>
    <t>TBFS</t>
  </si>
  <si>
    <t>TISF</t>
  </si>
  <si>
    <t>TNI</t>
  </si>
  <si>
    <t>S.No.</t>
  </si>
  <si>
    <t>Particulars</t>
  </si>
  <si>
    <t>Scheme Name</t>
  </si>
  <si>
    <t>Taurus Flexi Cap Fund</t>
  </si>
  <si>
    <t>Taurus Elss Tax Saver Fund</t>
  </si>
  <si>
    <t>Taurus Mid Cap Fund</t>
  </si>
  <si>
    <t>Taurus Ethical Fund</t>
  </si>
  <si>
    <t>Taurus Large Cap Fund</t>
  </si>
  <si>
    <t>Taurus Banking &amp; Financial Services</t>
  </si>
  <si>
    <t>Taurus Infrastructure Fund</t>
  </si>
  <si>
    <t>Taurus Nifty 50 Index Fund</t>
  </si>
  <si>
    <t>Period</t>
  </si>
  <si>
    <t>01/10/2023 to 31/03/2024</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</si>
  <si>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</si>
  <si>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</si>
  <si>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</si>
  <si>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</si>
  <si>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</si>
  <si>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</si>
  <si>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t>
  </si>
  <si>
    <t>(Rs.)</t>
  </si>
  <si>
    <t>RG</t>
  </si>
  <si>
    <t>Regular Plan Growth Option</t>
  </si>
  <si>
    <t>RD</t>
  </si>
  <si>
    <t>Regular Plan Dividend Option</t>
  </si>
  <si>
    <t>RB</t>
  </si>
  <si>
    <t>Regular Plan Bonus Option ##</t>
  </si>
  <si>
    <t>N.A.</t>
  </si>
  <si>
    <t>G</t>
  </si>
  <si>
    <t>Regular Plan Retail Growth Option ##</t>
  </si>
  <si>
    <t>D</t>
  </si>
  <si>
    <t>Regular Plan Retail Daily Dividend Reinvestment Option ##</t>
  </si>
  <si>
    <t>SIG</t>
  </si>
  <si>
    <t>Regular Plan Super Institutional Growth Option</t>
  </si>
  <si>
    <t>SDD</t>
  </si>
  <si>
    <t>Regular Plan Super Institutional Daily Dividend Reinvestment Option</t>
  </si>
  <si>
    <t>SIW</t>
  </si>
  <si>
    <t>Regular Plan Super Institutional Weekly Dividend Reinvestment Option</t>
  </si>
  <si>
    <t>ZG</t>
  </si>
  <si>
    <t>Direct Plan Growth Option</t>
  </si>
  <si>
    <t>ZD</t>
  </si>
  <si>
    <t>Direct Plan Dividend Option</t>
  </si>
  <si>
    <t>ZB</t>
  </si>
  <si>
    <t>Direct Plan Bonus Option ##</t>
  </si>
  <si>
    <t>Direct Plan Super Institutional Growth Option</t>
  </si>
  <si>
    <t>ZDD</t>
  </si>
  <si>
    <t>Direct Plan Super Institutional Daily Dividend Reinvestment Option</t>
  </si>
  <si>
    <t>ZW</t>
  </si>
  <si>
    <t>Direct Plan Super Institutional Weekly Dividend Reinvestment Option</t>
  </si>
  <si>
    <t>UR</t>
  </si>
  <si>
    <t>Unclaimed Redemption and Dividend Plan ~~</t>
  </si>
  <si>
    <t>NAV at the end of the period</t>
  </si>
  <si>
    <t>REG</t>
  </si>
  <si>
    <t>RED</t>
  </si>
  <si>
    <t>Dividend paid per unit during the half year</t>
  </si>
  <si>
    <t>INDIVIDUAL</t>
  </si>
  <si>
    <t>Regular Plan Dividend Option - Individual</t>
  </si>
  <si>
    <t>NON INDIVIDUAL</t>
  </si>
  <si>
    <t>Regular Plan Dividend Option - Non Individual</t>
  </si>
  <si>
    <t>Direct Plan Dividend Option - Individual</t>
  </si>
  <si>
    <t>Direct Plan Dividend Option - Non Individual</t>
  </si>
  <si>
    <t>Regular Plan Retail Daily Dividend Reinvestment Option - Individual ##</t>
  </si>
  <si>
    <t>Regular Plan Retail Daily Dividend Reinvestment Option - Non Individual ##</t>
  </si>
  <si>
    <t>Regular Plan Super Institutional Daily Dividend Reinvestment Option - Individual</t>
  </si>
  <si>
    <t>Regular Plan Super Institutional Daily Dividend Reinvestment Option - Non Individual</t>
  </si>
  <si>
    <t>Regular Plan Super Institutional Weekly Dividend Reinvestment Option - Individual</t>
  </si>
  <si>
    <t>Regular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</si>
  <si>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</si>
  <si>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</si>
  <si>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</si>
  <si>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</si>
  <si>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</si>
  <si>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</si>
  <si>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</si>
  <si>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</si>
  <si>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</si>
  <si>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Other income ^</t>
  </si>
  <si>
    <t>Total Income (5.1 to 5.5)</t>
  </si>
  <si>
    <t>Expenses</t>
  </si>
  <si>
    <t>Commission</t>
  </si>
  <si>
    <t>Other Expenses</t>
  </si>
  <si>
    <t>Management Fees (Exclusive of GST)</t>
  </si>
  <si>
    <t>Trustee Fees</t>
  </si>
  <si>
    <t>Total Recurring Expenses (including 6.1 and 6.2) (Inclusive of GST on Management Fees)</t>
  </si>
  <si>
    <t xml:space="preserve">Percentage of Management Fees to daily average net assets (annualised) 
(Exclusive of GST) </t>
  </si>
  <si>
    <t>(%)</t>
  </si>
  <si>
    <t>Regular</t>
  </si>
  <si>
    <t>Regular Plan</t>
  </si>
  <si>
    <t>Direct</t>
  </si>
  <si>
    <t>Direct Plan</t>
  </si>
  <si>
    <t>Regular Plan Super Institutional</t>
  </si>
  <si>
    <t>Direct Plan Super Institutional</t>
  </si>
  <si>
    <t>Retail</t>
  </si>
  <si>
    <t>Regular Plan Retail ##</t>
  </si>
  <si>
    <t>Total Recurring expenses as a percentage of daily average net assets at plan level (annualised) Inclusive of GST on Management Fees)</t>
  </si>
  <si>
    <t>Returns during the half year</t>
  </si>
  <si>
    <t>TLF-G</t>
  </si>
  <si>
    <t>TUSB-REG</t>
  </si>
  <si>
    <t>Regular Plan Retail Growth Option</t>
  </si>
  <si>
    <t>TLF-SIG</t>
  </si>
  <si>
    <t>TUSB-SIG</t>
  </si>
  <si>
    <t>TLF-ZG</t>
  </si>
  <si>
    <t>TUSB-ZG</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</si>
  <si>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</si>
  <si>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</si>
  <si>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</si>
  <si>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</si>
  <si>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</si>
  <si>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</si>
  <si>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</si>
  <si>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</si>
  <si>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</si>
  <si>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</si>
  <si>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</si>
  <si>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Date of launch of scheme</t>
  </si>
  <si>
    <t>Date of launch of scheme - Direct Plan</t>
  </si>
  <si>
    <t>Benchmark Index</t>
  </si>
  <si>
    <t>Provision for Doubtful Income/Debts (including overdue debentures)</t>
  </si>
  <si>
    <t>Provision for Doubtful Investments during the half year period</t>
  </si>
  <si>
    <t>Payments to associate/group companies</t>
  </si>
  <si>
    <t>Investments made in associate/ group companies</t>
  </si>
  <si>
    <t>*</t>
  </si>
  <si>
    <t>Compounded Annualised Yield/Returns are based on the Net Asset Value of Growth Plan of the respective Scheme.</t>
  </si>
  <si>
    <t>$</t>
  </si>
  <si>
    <t>Amount less than Rs. 0.005 Crore.</t>
  </si>
  <si>
    <t>##</t>
  </si>
  <si>
    <t>Plan/Option has been discontinued for further subscription</t>
  </si>
  <si>
    <t>^</t>
  </si>
  <si>
    <t>Other income is inclusive of Load Income.</t>
  </si>
  <si>
    <t>~~</t>
  </si>
  <si>
    <t>Plan introducted w.e.f May 25, 2016 for the limited purpose of deploying the unclaimed redemption and dividend amounts into Taurus Liquid Fund. Hence regular investments by investors/Unitholders or switches from existing schemes/plans are not be permitted in this plan.</t>
  </si>
  <si>
    <t>Not Applicable</t>
  </si>
  <si>
    <t>Notes to Half Yearly Unaudited Financial Results for the Half Year period ended March 31, 2024:</t>
  </si>
  <si>
    <t>During the half year, there is change in the accounting policy: NIL</t>
  </si>
  <si>
    <t>During the half year, none of the schemes of the Fund subscribed to any issues lead managed by associate companies or any issue of debt or equity on private placement basis where the sponsor or its associates acted as arranger or manager.</t>
  </si>
  <si>
    <t>During the half year, none of the schemes undertook any underwriting obligations with respect to any issue of any securities of any company.</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</si>
  <si>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</si>
  <si>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</si>
  <si>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</si>
  <si>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t>The details of holdings over 25% of NAV in any scheme / plan as on March 31, 2024 are as: Nil</t>
  </si>
  <si>
    <t>No brokerage/commission has been paid/payable on subscription of units by the sponsor.</t>
  </si>
  <si>
    <t>The debt schemes of Taurus Mutual Fund had invested in Commercial Papers (CPs) amounting to Rs 107 crores of Ballarpur Industries Limited (“BILT”) a group company of Avantha Holding Limited ("AHL") against which full provision was made consequent to default in payment of maturity proceeds during F.Y. 2016-17. The Fund has reversed the provision for the realised amount of Rs. 35 lakhs recieved during April 2017 to June 30, 2017 in Taurus Liquid Fund. On July 18, 2017, an agreement was executed with BILT and AHL where in Rs 29.20 crores ($) excluding interest of Rs 1.45 crores which is booked under interest income was received against assignment of the defaulted CPs which has been allocated to the debt schemes of Taurus Mutual Fund based on the oustanding exposure as on that date.
Accordingly, the Fund has reversed the provision for the realised amount and apportioned the recovery proceeds in the ratio of units outstanding between continuing investors and exited investors during half year ending Sept 30, 2017 in line with methodology approved by the Board of Trustees to protect the interest of investors and based on the legal opinon taken by the Fund.</t>
  </si>
  <si>
    <t>TAURUS LIQUID FUND</t>
  </si>
  <si>
    <t>TAURUS SHORT TERM INCOME FUND</t>
  </si>
  <si>
    <t>TAURUS ULTRA SHORT TERM BOND FUND</t>
  </si>
  <si>
    <t>TAURUS DYNAMIC INCOME FUND</t>
  </si>
  <si>
    <t>Total (Rs.)</t>
  </si>
  <si>
    <t>Book Value of NPAs as on April 01, 2017</t>
  </si>
  <si>
    <t xml:space="preserve">Less: Realised during April to June 2017 </t>
  </si>
  <si>
    <t>Less: Realised through assignment of securities ($)</t>
  </si>
  <si>
    <t>Balance set aside payable to the affected investors on recovery (^)</t>
  </si>
  <si>
    <t>Less: Recovery from AHL  (*)  during  April to March 31, 2018</t>
  </si>
  <si>
    <t>Less: Recovery from AHL (*)  during March to  September 30, 2018</t>
  </si>
  <si>
    <t>Principal recovery outstanding as on September 30. 2018</t>
  </si>
  <si>
    <t>Less: Recovery from AHL (*)  during September 30, 2018  to September  30,2019</t>
  </si>
  <si>
    <t>Principal recovery outstanding as on March 31, 2024</t>
  </si>
  <si>
    <t xml:space="preserve"> Subsequent to assignment of these securities, book value and provision thereon has been written off from the debt schemes of Taurus Mutual Fund vide approval of Board of Trustees. In terms of agreement, AHL has agreed to pay the balance amount along with interest in a phased manner. The Boards of Trustee and AMC decided that the recovery proceeds including interest payable by AHL will be paid only to those investors who have incurred such losses (i.e. investors who have borne the marked down losses)  and accordingly, the Fund has separately set aside Rs 76.95 crores (^) payable to the affected unitholders. Out of this, the Fund has realised Rs 56.75 crores (*) upto March 31, 2019 which has been distributed to all the affected unitholders. The Fund has communicated its actions and procedures undertaken in the above matter to the SEBI.</t>
  </si>
  <si>
    <t>None of the schemes of Taurus Mutual Fund have any deferred revenue expenditure.</t>
  </si>
  <si>
    <t>None of the schemes of Taurus Mutual Fund did any borrowings of more than 10% of net assets during the half year period ended on March 31, 2024.</t>
  </si>
  <si>
    <t>None of the schemes of Taurus Mutual Fund declared any bonus during the half year period ended on March 31, 2024.</t>
  </si>
  <si>
    <t>None of the schemes of Taurus Mutual Fund had any investments in foreign securities / ADRs / GDRs during the half year period ended on March 31, 2024.</t>
  </si>
  <si>
    <t>None of the schemes of Taurus Mutual Fund had any investments in repo transactions of corporate debt securities during the half year ended on March 31, 2024.</t>
  </si>
  <si>
    <t>None of the schemes of Taurus Mutual Fund had any investments in credit default swaps during the half year ended on March 31, 2024.</t>
  </si>
  <si>
    <t>The unaudited  financial results for the half year ended March 31, 2024. are available on our website www.taurusmutualfund.com</t>
  </si>
  <si>
    <t>These results have been taken on record by the Trustees in their meeting held on  29.04.2024.</t>
  </si>
  <si>
    <r>
      <t xml:space="preserve">For </t>
    </r>
    <r>
      <rPr>
        <b/>
        <sz val="11"/>
        <rFont val="Arial"/>
        <family val="2"/>
      </rPr>
      <t>Taurus Investment Trust Company Limited</t>
    </r>
  </si>
  <si>
    <r>
      <t xml:space="preserve">For </t>
    </r>
    <r>
      <rPr>
        <b/>
        <sz val="11"/>
        <rFont val="Arial"/>
        <family val="2"/>
      </rPr>
      <t>Taurus Asset  Management  Company  Limited</t>
    </r>
  </si>
  <si>
    <t>Director                                                 Director</t>
  </si>
  <si>
    <t>Director</t>
  </si>
  <si>
    <t>Place: Gurugram</t>
  </si>
  <si>
    <t xml:space="preserve">Date: </t>
  </si>
  <si>
    <t>29.04.2024</t>
  </si>
  <si>
    <t>Chief Executive Officer</t>
  </si>
  <si>
    <t>Chief Financial Officer</t>
  </si>
  <si>
    <t>Taurus Mutual Fund</t>
  </si>
  <si>
    <t>Details of payments to associate/group companies/employees, or their relatives</t>
  </si>
  <si>
    <t>Annexure 1</t>
  </si>
  <si>
    <t>Brokerage paid to associates/related parties/group companies of Sponsor/ employees, or their relatives / AMC for the half year ended March 31, 2024.</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</si>
  <si>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</si>
  <si>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</si>
  <si>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</si>
  <si>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</si>
  <si>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</si>
  <si>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</si>
  <si>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</si>
  <si>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October 01, 2023 - March 31, 2024</t>
  </si>
  <si>
    <t>NIL</t>
  </si>
  <si>
    <t>April 01, 2023 - September 30, 2023</t>
  </si>
  <si>
    <t>Commission paid to associates/related parties/group companies of sponsor/ employees, or their relatives / AMC for the half year ended March 31, 2024.</t>
  </si>
  <si>
    <t>Business Given (Rs. Cr. &amp; % of total business received by the fund)</t>
  </si>
  <si>
    <t>Commission paid(Rs. Cr. &amp; % of total commission paid by the fund)</t>
  </si>
  <si>
    <t>Karvy Brok</t>
  </si>
  <si>
    <t>Dr Note</t>
  </si>
  <si>
    <t>Total</t>
  </si>
  <si>
    <t>TAURUS MUTUAL FUND</t>
  </si>
  <si>
    <t>Disclosure under Regulation 25 (11) of SEBI (Mutual Fund) Regulations, 1996</t>
  </si>
  <si>
    <t>Annexure 2</t>
  </si>
  <si>
    <t>Investments made by the schemes of Taurus Mutual Fund in Companies or their subsidiaries that have invested more than 5% of the net assets of any scheme.</t>
  </si>
  <si>
    <t>Name of the Company</t>
  </si>
  <si>
    <t>Scheme Invested by the Company</t>
  </si>
  <si>
    <t>Investments made by the Schemes of Taurus Mutual Fund in the Company or its subsidiary</t>
  </si>
  <si>
    <t>Aggregate cost of acquisition during the period ended 
March 31, 2024
(Rupees in Lakhs)</t>
  </si>
  <si>
    <t>Outstanding as on March 31, 2024
(Rupees in Lakhs)</t>
  </si>
  <si>
    <t>Nil</t>
  </si>
  <si>
    <t>Disclosure for investments in derivative instruments</t>
  </si>
  <si>
    <t>Hedging Positions through Futures as on 31st March 2024 : Nil</t>
  </si>
  <si>
    <t>For the period 01st October 2023 to 31st March 2024, following hedging transactions through futures have been squared off/expired : NIL</t>
  </si>
  <si>
    <t>Other than Hedging Positions through Futures as on 31st March 2024 : Nil</t>
  </si>
  <si>
    <t>For the period 01st October 2023 to 31st March 2024, following non-hedging transactions through futures have been squared off/expired : Nil</t>
  </si>
  <si>
    <t>Hedging Position through Put Option as on 31st March 2024 : Nil</t>
  </si>
  <si>
    <t>For the period  01st October 2023 to 31st March 2024, hedging transactions through options which have been exercised/expired : Nil</t>
  </si>
  <si>
    <t>Other than Hedging Positions through Options as on 31st March 2024 : Nil</t>
  </si>
  <si>
    <t>For the period  01st October 2023 to 31st March 2024, non-hedging transactions through options have been exercised/expired : Nil</t>
  </si>
  <si>
    <t>Hedging Positions through Swaps as on 31st March 2024: Nil</t>
  </si>
  <si>
    <t>For the period 01st October 2023 to 31st March 2024, hedging transactions through Swaps which have been squared off/expired : Nil</t>
  </si>
  <si>
    <t>Note : In case of derivative transactions end of the day position on the date of such transaction is considered as the basis to assess the nature of transaction as hedge /  non-hedge.</t>
  </si>
  <si>
    <t>S&amp;P BSE 500 TRI</t>
  </si>
  <si>
    <t>NIFTY MIDCAP 150 TRI</t>
  </si>
  <si>
    <t>S&amp;P BSE 500 SHARIAH TRI</t>
  </si>
  <si>
    <t>S&amp;P BSE 100 TRI</t>
  </si>
  <si>
    <t>S&amp;P BSE BANKEX INDEX TRI</t>
  </si>
  <si>
    <t>NIFTY INFRASTRUCTURE INDEX TRI</t>
  </si>
  <si>
    <t>NIFTY 50 TRI</t>
  </si>
  <si>
    <t xml:space="preserve">Mr. Vijay Ranjan </t>
  </si>
  <si>
    <t>Mr. Jayant Dang</t>
  </si>
  <si>
    <t>Mr. Anil Goyal</t>
  </si>
  <si>
    <t>Mr. R.K. Gupta</t>
  </si>
  <si>
    <t>Mr. Prashant Soni</t>
  </si>
  <si>
    <t>Ms. Parul Gupta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</si>
</sst>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quot;₹&quot;\ * #,##0.00_ ;_ &quot;₹&quot;\ * \-#,##0.00_ ;_ &quot;₹&quot;\ * &quot;-&quot;??_ ;_ @_ "/>
    <numFmt numFmtId="164" formatCode="_(* #,##0.00_);_(* \(#,##0.00\);_(* \-??_);_(@_)"/>
    <numFmt numFmtId="165" formatCode="_(* #,##0_);_(* \(#,##0\);_(* \-??_);_(@_)"/>
    <numFmt numFmtId="166" formatCode="_(\ #,##0.00_);_(\ \(#,##0.00\);_(\ \-??_);_(@_)"/>
    <numFmt numFmtId="167" formatCode="_(* #,##0.0000_);_(* \(#,##0.0000\);_(* \-??_);_(@_)"/>
    <numFmt numFmtId="168" formatCode="_(* #,##0.000000_);_(* \(#,##0.000000\);_(* \-??_);_(@_)"/>
    <numFmt numFmtId="169" formatCode="_(* #,##0.00000000_);_(* \(#,##0.00000000\);_(* \-??_);_(@_)"/>
    <numFmt numFmtId="170" formatCode="_-[$$-409]* #,##0.00_ ;_-[$$-409]* \-#,##0.00\ ;_-[$$-409]* &quot;-&quot;??_ ;_-@_ "/>
    <numFmt numFmtId="171" formatCode="_(\ #,##0.00%_);_(\ \(#,##0.00%\);_(* \-??_);_(@_)"/>
    <numFmt numFmtId="172" formatCode="d\ mmm\ yy"/>
    <numFmt numFmtId="173" formatCode="\£"/>
    <numFmt numFmtId="174" formatCode="#,##0.00[$₮-450]"/>
    <numFmt numFmtId="175" formatCode="_(* #,##0.00_);_(* \(#,##0.00\);_(* &quot;-&quot;??_);_(@_)"/>
    <numFmt numFmtId="176" formatCode="_(* #,##0_);_(* \(#,##0\);_(* &quot;-&quot;??_);_(@_)"/>
    <numFmt numFmtId="177" formatCode="mm/yy"/>
    <numFmt numFmtId="178" formatCode="_-* #,##0.00_-;\-* #,##0.00_-;_-* &quot;-&quot;??_-;_-@_-"/>
    <numFmt numFmtId="179" formatCode="_(* #,##0_);_(* \(#,##0\);_(* &quot;-&quot;_);_(* @_)"/>
    <numFmt numFmtId="180" formatCode="_(* #,##0.00_);_(* \(#,##0.00\);_(* &quot;-&quot;_);_(* @_)"/>
  </numFmts>
  <fonts count="23" x14ac:knownFonts="1">
    <font>
      <sz val="10"/>
      <name val="Arial"/>
      <family val="2"/>
    </font>
    <font>
      <sz val="10"/>
      <name val="Arial"/>
      <family val="2"/>
    </font>
    <font>
      <sz val="11"/>
      <name val="Arial"/>
      <family val="2"/>
    </font>
    <font>
      <b/>
      <sz val="11"/>
      <name val="Arial"/>
      <family val="2"/>
    </font>
    <font>
      <sz val="11"/>
      <color theme="0"/>
      <name val="Arial"/>
      <family val="2"/>
    </font>
    <font>
      <b/>
      <u/>
      <sz val="11"/>
      <name val="Arial"/>
      <family val="2"/>
    </font>
    <font>
      <sz val="11"/>
      <color theme="1"/>
      <name val="Arial"/>
      <family val="2"/>
    </font>
    <font>
      <sz val="11"/>
      <color rgb="FFFF0000"/>
      <name val="Arial"/>
      <family val="2"/>
    </font>
    <font>
      <b/>
      <sz val="10"/>
      <name val="Arial"/>
      <family val="2"/>
    </font>
    <font>
      <b/>
      <sz val="11"/>
      <color rgb="FFFF0000"/>
      <name val="Arial"/>
      <family val="2"/>
    </font>
    <font>
      <b/>
      <sz val="10"/>
      <color rgb="FFFF0000"/>
      <name val="Arial"/>
      <family val="2"/>
    </font>
    <font>
      <sz val="10"/>
      <color theme="1"/>
      <name val="Arial"/>
      <family val="2"/>
    </font>
    <font>
      <sz val="10"/>
      <color rgb="FFFF0000"/>
      <name val="Arial"/>
      <family val="2"/>
    </font>
    <font>
      <i/>
      <sz val="9"/>
      <name val="Arial"/>
      <family val="2"/>
    </font>
    <font>
      <b/>
      <sz val="9"/>
      <name val="Arial"/>
      <family val="2"/>
    </font>
    <font>
      <sz val="9"/>
      <name val="Arial"/>
      <family val="2"/>
    </font>
    <font>
      <sz val="9"/>
      <color theme="1"/>
      <name val="Arial"/>
      <family val="2"/>
    </font>
    <font>
      <b/>
      <sz val="9"/>
      <color theme="1"/>
      <name val="Arial"/>
      <family val="2"/>
    </font>
    <font>
      <b/>
      <sz val="8"/>
      <name val="Arial"/>
      <family val="2"/>
    </font>
    <font>
      <sz val="8"/>
      <name val="Arial"/>
      <family val="2"/>
    </font>
    <font>
      <sz val="10"/>
      <name val="Franklin Gothic Book"/>
      <family val="2"/>
    </font>
    <font>
      <sz val="11"/>
      <color indexed="8"/>
      <name val="Calibri"/>
      <family val="2"/>
    </font>
    <font>
      <sz val="10"/>
      <color theme="1"/>
      <name val="Franklin Gothic Book"/>
      <family val="2"/>
    </font>
  </fonts>
  <fills count="3">
    <fill>
      <patternFill patternType="none"/>
    </fill>
    <fill>
      <patternFill patternType="gray125"/>
    </fill>
    <fill>
      <patternFill patternType="solid">
        <fgColor theme="3" tint="0.39997558519241921"/>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s>
  <cellStyleXfs count="12">
    <xf numFmtId="0" fontId="0" fillId="0" borderId="0"/>
    <xf numFmtId="164" fontId="1" fillId="0" borderId="0" applyFill="0" applyBorder="0" applyAlignment="0" applyProtection="0"/>
    <xf numFmtId="44" fontId="1" fillId="0" borderId="0" applyFont="0" applyFill="0" applyBorder="0" applyAlignment="0" applyProtection="0"/>
    <xf numFmtId="9" fontId="1" fillId="0" borderId="0" applyFill="0" applyBorder="0" applyAlignment="0" applyProtection="0"/>
    <xf numFmtId="164" fontId="1" fillId="0" borderId="0" applyFill="0" applyBorder="0" applyAlignment="0" applyProtection="0"/>
    <xf numFmtId="175"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175" fontId="2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2" fillId="2" borderId="0" xfId="0" applyFont="1" applyFill="1"/>
    <xf numFmtId="0" fontId="2" fillId="0" borderId="0" xfId="0" applyFont="1"/>
    <xf numFmtId="164" fontId="2" fillId="0" borderId="0" xfId="1" applyFont="1" applyFill="1" applyBorder="1" applyAlignment="1" applyProtection="1"/>
    <xf numFmtId="0" fontId="3" fillId="0" borderId="0" xfId="0" applyFont="1"/>
    <xf numFmtId="165" fontId="4" fillId="0" borderId="0" xfId="1" applyNumberFormat="1" applyFont="1" applyFill="1" applyBorder="1" applyAlignment="1" applyProtection="1"/>
    <xf numFmtId="165" fontId="2" fillId="2" borderId="0" xfId="1" applyNumberFormat="1" applyFont="1" applyFill="1" applyBorder="1" applyAlignment="1" applyProtection="1"/>
    <xf numFmtId="165" fontId="2" fillId="0" borderId="0" xfId="1" applyNumberFormat="1" applyFont="1" applyFill="1" applyBorder="1" applyAlignment="1" applyProtection="1"/>
    <xf numFmtId="0" fontId="2" fillId="2" borderId="0" xfId="0" applyFont="1" applyFill="1" applyAlignment="1">
      <alignment horizontal="center"/>
    </xf>
    <xf numFmtId="0" fontId="3" fillId="0" borderId="2" xfId="0" applyFont="1" applyBorder="1" applyAlignment="1">
      <alignment horizontal="center" vertical="top"/>
    </xf>
    <xf numFmtId="164" fontId="3" fillId="0" borderId="2" xfId="1" applyFont="1" applyFill="1" applyBorder="1" applyAlignment="1" applyProtection="1">
      <alignment horizontal="center" vertical="top" wrapText="1"/>
    </xf>
    <xf numFmtId="0" fontId="2" fillId="0" borderId="0" xfId="0" applyFont="1" applyAlignment="1">
      <alignment horizontal="center"/>
    </xf>
    <xf numFmtId="0" fontId="2" fillId="0" borderId="2" xfId="0" applyFont="1" applyBorder="1"/>
    <xf numFmtId="166" fontId="2" fillId="0" borderId="2" xfId="1" applyNumberFormat="1" applyFont="1" applyFill="1" applyBorder="1" applyAlignment="1" applyProtection="1"/>
    <xf numFmtId="164" fontId="2" fillId="0" borderId="0" xfId="0" applyNumberFormat="1" applyFont="1"/>
    <xf numFmtId="4" fontId="2" fillId="0" borderId="0" xfId="0" applyNumberFormat="1" applyFont="1"/>
    <xf numFmtId="164" fontId="2" fillId="0" borderId="2" xfId="1" applyFont="1" applyFill="1" applyBorder="1" applyAlignment="1" applyProtection="1"/>
    <xf numFmtId="164" fontId="2" fillId="0" borderId="2" xfId="1" applyFont="1" applyFill="1" applyBorder="1" applyAlignment="1" applyProtection="1">
      <alignment horizontal="right"/>
    </xf>
    <xf numFmtId="167" fontId="2" fillId="0" borderId="2" xfId="1" applyNumberFormat="1" applyFont="1" applyFill="1" applyBorder="1" applyAlignment="1" applyProtection="1">
      <alignment horizontal="right"/>
    </xf>
    <xf numFmtId="0" fontId="2" fillId="0" borderId="2" xfId="0" applyFont="1" applyBorder="1" applyAlignment="1">
      <alignment wrapText="1"/>
    </xf>
    <xf numFmtId="167" fontId="2" fillId="0" borderId="2" xfId="1" applyNumberFormat="1" applyFont="1" applyFill="1" applyBorder="1" applyAlignment="1" applyProtection="1"/>
    <xf numFmtId="168" fontId="2" fillId="0" borderId="0" xfId="0" applyNumberFormat="1" applyFont="1"/>
    <xf numFmtId="169" fontId="2" fillId="0" borderId="2" xfId="1" applyNumberFormat="1" applyFont="1" applyFill="1" applyBorder="1" applyAlignment="1" applyProtection="1">
      <alignment horizontal="right"/>
    </xf>
    <xf numFmtId="0" fontId="3" fillId="0" borderId="2" xfId="0" applyFont="1" applyBorder="1"/>
    <xf numFmtId="170" fontId="2" fillId="0" borderId="2" xfId="2" applyNumberFormat="1" applyFont="1" applyFill="1" applyBorder="1" applyAlignment="1" applyProtection="1"/>
    <xf numFmtId="0" fontId="5" fillId="0" borderId="2" xfId="0" applyFont="1" applyBorder="1"/>
    <xf numFmtId="0" fontId="6" fillId="0" borderId="2" xfId="0" applyFont="1" applyBorder="1"/>
    <xf numFmtId="171" fontId="2" fillId="0" borderId="2" xfId="1" applyNumberFormat="1" applyFont="1" applyFill="1" applyBorder="1" applyAlignment="1" applyProtection="1">
      <alignment horizontal="right"/>
    </xf>
    <xf numFmtId="10" fontId="2" fillId="0" borderId="2" xfId="3" applyNumberFormat="1" applyFont="1" applyFill="1" applyBorder="1" applyAlignment="1" applyProtection="1"/>
    <xf numFmtId="4" fontId="2" fillId="0" borderId="2" xfId="3" applyNumberFormat="1" applyFont="1" applyFill="1" applyBorder="1" applyAlignment="1" applyProtection="1"/>
    <xf numFmtId="10" fontId="3" fillId="0" borderId="2" xfId="1" applyNumberFormat="1" applyFont="1" applyFill="1" applyBorder="1" applyAlignment="1" applyProtection="1"/>
    <xf numFmtId="10" fontId="2" fillId="0" borderId="2" xfId="1" applyNumberFormat="1" applyFont="1" applyFill="1" applyBorder="1" applyAlignment="1" applyProtection="1"/>
    <xf numFmtId="0" fontId="2" fillId="0" borderId="2" xfId="0" applyFont="1" applyBorder="1" applyAlignment="1">
      <alignment horizontal="right"/>
    </xf>
    <xf numFmtId="164" fontId="2" fillId="0" borderId="2" xfId="1" applyFont="1" applyFill="1" applyBorder="1" applyAlignment="1" applyProtection="1">
      <alignment horizontal="center"/>
    </xf>
    <xf numFmtId="10" fontId="2" fillId="0" borderId="2" xfId="0" applyNumberFormat="1" applyFont="1" applyBorder="1"/>
    <xf numFmtId="15" fontId="3" fillId="0" borderId="2" xfId="1" applyNumberFormat="1" applyFont="1" applyFill="1" applyBorder="1" applyAlignment="1" applyProtection="1">
      <alignment horizontal="center"/>
    </xf>
    <xf numFmtId="172" fontId="2" fillId="0" borderId="2" xfId="1" applyNumberFormat="1" applyFont="1" applyFill="1" applyBorder="1" applyAlignment="1" applyProtection="1">
      <alignment horizontal="right"/>
    </xf>
    <xf numFmtId="172" fontId="2" fillId="0" borderId="2" xfId="1" applyNumberFormat="1" applyFont="1" applyFill="1" applyBorder="1" applyAlignment="1" applyProtection="1"/>
    <xf numFmtId="172" fontId="3" fillId="0" borderId="2" xfId="1" applyNumberFormat="1" applyFont="1" applyFill="1" applyBorder="1" applyAlignment="1" applyProtection="1">
      <alignment vertical="center" wrapText="1"/>
    </xf>
    <xf numFmtId="0" fontId="6" fillId="0" borderId="0" xfId="0" applyFont="1"/>
    <xf numFmtId="0" fontId="3" fillId="0" borderId="0" xfId="0" applyFont="1" applyAlignment="1">
      <alignment horizontal="right"/>
    </xf>
    <xf numFmtId="4" fontId="2" fillId="0" borderId="0" xfId="0" applyNumberFormat="1" applyFont="1" applyAlignment="1">
      <alignment horizontal="right"/>
    </xf>
    <xf numFmtId="173" fontId="2" fillId="0" borderId="0" xfId="0" applyNumberFormat="1" applyFont="1" applyAlignment="1">
      <alignment horizontal="right"/>
    </xf>
    <xf numFmtId="174" fontId="2" fillId="0" borderId="0" xfId="1" applyNumberFormat="1" applyFont="1" applyFill="1" applyBorder="1" applyAlignment="1" applyProtection="1">
      <alignment horizontal="right"/>
    </xf>
    <xf numFmtId="0" fontId="2" fillId="0" borderId="0" xfId="0" applyFont="1" applyAlignment="1">
      <alignment vertical="top" wrapText="1"/>
    </xf>
    <xf numFmtId="0" fontId="2" fillId="0" borderId="0" xfId="0" applyFont="1" applyAlignment="1">
      <alignment horizontal="right"/>
    </xf>
    <xf numFmtId="174" fontId="3" fillId="0" borderId="0" xfId="1" quotePrefix="1" applyNumberFormat="1" applyFont="1" applyFill="1" applyBorder="1" applyAlignment="1" applyProtection="1">
      <alignment horizontal="right" vertical="top"/>
    </xf>
    <xf numFmtId="0" fontId="2" fillId="0" borderId="0" xfId="0" applyFont="1" applyAlignment="1">
      <alignment vertical="top"/>
    </xf>
    <xf numFmtId="0" fontId="7" fillId="0" borderId="0" xfId="0" applyFont="1" applyAlignment="1">
      <alignment horizontal="right"/>
    </xf>
    <xf numFmtId="0" fontId="7" fillId="0" borderId="0" xfId="0" applyFont="1"/>
    <xf numFmtId="164" fontId="2" fillId="2" borderId="0" xfId="1" applyFont="1" applyFill="1" applyBorder="1" applyAlignment="1" applyProtection="1"/>
    <xf numFmtId="0" fontId="8" fillId="0" borderId="0" xfId="0" applyFont="1" applyAlignment="1">
      <alignment vertical="top"/>
    </xf>
    <xf numFmtId="164" fontId="2" fillId="0" borderId="0" xfId="4" applyFont="1" applyFill="1" applyBorder="1" applyAlignment="1" applyProtection="1">
      <alignment vertical="top"/>
    </xf>
    <xf numFmtId="0" fontId="0" fillId="0" borderId="0" xfId="0" applyAlignment="1">
      <alignment vertical="top"/>
    </xf>
    <xf numFmtId="0" fontId="3" fillId="0" borderId="0" xfId="0" applyFont="1" applyAlignment="1">
      <alignment vertical="top"/>
    </xf>
    <xf numFmtId="0" fontId="2" fillId="0" borderId="0" xfId="0" applyFont="1" applyAlignment="1">
      <alignment horizontal="left" vertical="top"/>
    </xf>
    <xf numFmtId="0" fontId="9" fillId="0" borderId="0" xfId="0" applyFont="1" applyAlignment="1">
      <alignment vertical="top"/>
    </xf>
    <xf numFmtId="164" fontId="9" fillId="0" borderId="0" xfId="4" applyFont="1" applyFill="1" applyBorder="1" applyAlignment="1" applyProtection="1">
      <alignment vertical="top"/>
    </xf>
    <xf numFmtId="0" fontId="10" fillId="0" borderId="0" xfId="0" applyFont="1" applyAlignment="1">
      <alignment vertical="top"/>
    </xf>
    <xf numFmtId="0" fontId="9" fillId="0" borderId="0" xfId="0" applyFont="1" applyAlignment="1">
      <alignment horizontal="left" vertical="top"/>
    </xf>
    <xf numFmtId="0" fontId="0" fillId="0" borderId="0" xfId="0" applyAlignment="1">
      <alignment horizontal="left" vertical="top"/>
    </xf>
    <xf numFmtId="0" fontId="3" fillId="0" borderId="2" xfId="0" applyFont="1" applyBorder="1" applyAlignment="1">
      <alignment horizontal="justify" vertical="top" wrapText="1"/>
    </xf>
    <xf numFmtId="0" fontId="3" fillId="0" borderId="2" xfId="0" applyFont="1" applyBorder="1" applyAlignment="1">
      <alignment horizontal="center" vertical="top" wrapText="1"/>
    </xf>
    <xf numFmtId="0" fontId="2" fillId="0" borderId="2" xfId="0" applyFont="1" applyBorder="1" applyAlignment="1">
      <alignment horizontal="justify" vertical="top" wrapText="1"/>
    </xf>
    <xf numFmtId="176" fontId="2" fillId="0" borderId="4" xfId="5" applyNumberFormat="1" applyFont="1" applyFill="1" applyBorder="1" applyAlignment="1">
      <alignment horizontal="justify" vertical="center" wrapText="1"/>
    </xf>
    <xf numFmtId="176" fontId="2" fillId="0" borderId="2" xfId="0" applyNumberFormat="1" applyFont="1" applyBorder="1" applyAlignment="1">
      <alignment horizontal="center" vertical="top" wrapText="1"/>
    </xf>
    <xf numFmtId="0" fontId="2" fillId="0" borderId="0" xfId="0" applyFont="1" applyAlignment="1">
      <alignment horizontal="justify" vertical="top" wrapText="1"/>
    </xf>
    <xf numFmtId="176" fontId="2" fillId="0" borderId="0" xfId="0" applyNumberFormat="1" applyFont="1" applyAlignment="1">
      <alignment horizontal="center" vertical="top" wrapText="1"/>
    </xf>
    <xf numFmtId="176" fontId="2" fillId="0" borderId="0" xfId="5" applyNumberFormat="1" applyFont="1" applyFill="1" applyBorder="1" applyAlignment="1">
      <alignment horizontal="justify" vertical="center" wrapText="1"/>
    </xf>
    <xf numFmtId="164" fontId="6" fillId="0" borderId="0" xfId="4" applyFont="1" applyFill="1" applyBorder="1" applyAlignment="1" applyProtection="1">
      <alignment vertical="top"/>
    </xf>
    <xf numFmtId="0" fontId="11" fillId="0" borderId="0" xfId="0" applyFont="1" applyAlignment="1">
      <alignment vertical="top"/>
    </xf>
    <xf numFmtId="0" fontId="12" fillId="0" borderId="0" xfId="0" applyFont="1" applyAlignment="1">
      <alignment vertical="top"/>
    </xf>
    <xf numFmtId="164" fontId="2" fillId="0" borderId="0" xfId="4" applyFont="1" applyFill="1" applyBorder="1" applyAlignment="1" applyProtection="1">
      <alignment horizontal="center" vertical="top"/>
    </xf>
    <xf numFmtId="164" fontId="2" fillId="0" borderId="0" xfId="4" applyFont="1" applyFill="1" applyBorder="1" applyAlignment="1" applyProtection="1">
      <alignment horizontal="right" vertical="top"/>
    </xf>
    <xf numFmtId="0" fontId="6" fillId="0" borderId="0" xfId="0" applyFont="1" applyAlignment="1">
      <alignment vertical="top"/>
    </xf>
    <xf numFmtId="0" fontId="2" fillId="0" borderId="0" xfId="0" quotePrefix="1" applyFont="1" applyAlignment="1">
      <alignment vertical="top"/>
    </xf>
    <xf numFmtId="164" fontId="0" fillId="0" borderId="0" xfId="4" applyFont="1" applyFill="1" applyBorder="1" applyAlignment="1" applyProtection="1">
      <alignment vertical="top"/>
    </xf>
    <xf numFmtId="1" fontId="0" fillId="0" borderId="0" xfId="0" applyNumberFormat="1" applyAlignment="1">
      <alignment vertical="top"/>
    </xf>
    <xf numFmtId="0" fontId="8" fillId="0" borderId="0" xfId="6" applyFont="1"/>
    <xf numFmtId="0" fontId="1" fillId="0" borderId="0" xfId="6"/>
    <xf numFmtId="0" fontId="8" fillId="0" borderId="0" xfId="6" applyFont="1" applyAlignment="1">
      <alignment horizontal="right"/>
    </xf>
    <xf numFmtId="0" fontId="8" fillId="0" borderId="5" xfId="7" applyFont="1" applyBorder="1" applyAlignment="1">
      <alignment horizontal="center" wrapText="1"/>
    </xf>
    <xf numFmtId="0" fontId="0" fillId="0" borderId="5" xfId="6" applyFont="1" applyBorder="1" applyAlignment="1">
      <alignment horizontal="center"/>
    </xf>
    <xf numFmtId="0" fontId="0" fillId="0" borderId="2" xfId="6" applyFont="1" applyBorder="1" applyAlignment="1">
      <alignment horizontal="center"/>
    </xf>
    <xf numFmtId="0" fontId="0" fillId="0" borderId="5" xfId="6" applyFont="1" applyBorder="1" applyAlignment="1">
      <alignment horizontal="left"/>
    </xf>
    <xf numFmtId="0" fontId="0" fillId="0" borderId="5" xfId="6" applyFont="1" applyBorder="1"/>
    <xf numFmtId="0" fontId="1" fillId="0" borderId="5" xfId="6" applyBorder="1" applyAlignment="1">
      <alignment horizontal="center"/>
    </xf>
    <xf numFmtId="4" fontId="1" fillId="0" borderId="5" xfId="6" applyNumberFormat="1" applyBorder="1"/>
    <xf numFmtId="10" fontId="1" fillId="0" borderId="5" xfId="6" applyNumberFormat="1" applyBorder="1"/>
    <xf numFmtId="173" fontId="1" fillId="0" borderId="0" xfId="0" applyNumberFormat="1" applyFont="1"/>
    <xf numFmtId="0" fontId="0" fillId="0" borderId="0" xfId="6" applyFont="1"/>
    <xf numFmtId="177" fontId="1" fillId="0" borderId="0" xfId="6" applyNumberFormat="1"/>
    <xf numFmtId="177" fontId="0" fillId="0" borderId="0" xfId="6" applyNumberFormat="1" applyFont="1"/>
    <xf numFmtId="0" fontId="13" fillId="0" borderId="0" xfId="8" applyFont="1"/>
    <xf numFmtId="0" fontId="14" fillId="0" borderId="0" xfId="8" applyFont="1"/>
    <xf numFmtId="0" fontId="15" fillId="0" borderId="0" xfId="8" applyFont="1"/>
    <xf numFmtId="178" fontId="15" fillId="0" borderId="0" xfId="9" applyFont="1" applyFill="1"/>
    <xf numFmtId="0" fontId="14" fillId="0" borderId="0" xfId="8" applyFont="1" applyAlignment="1">
      <alignment horizontal="left"/>
    </xf>
    <xf numFmtId="0" fontId="14" fillId="0" borderId="6" xfId="8" applyFont="1" applyBorder="1" applyAlignment="1">
      <alignment horizontal="center" vertical="center" wrapText="1"/>
    </xf>
    <xf numFmtId="0" fontId="14" fillId="0" borderId="7" xfId="8" applyFont="1" applyBorder="1" applyAlignment="1">
      <alignment horizontal="center" vertical="center" wrapText="1"/>
    </xf>
    <xf numFmtId="178" fontId="14" fillId="0" borderId="8" xfId="9" applyFont="1" applyFill="1" applyBorder="1" applyAlignment="1">
      <alignment horizontal="center" vertical="center" wrapText="1"/>
    </xf>
    <xf numFmtId="178" fontId="14" fillId="0" borderId="9" xfId="9" applyFont="1" applyFill="1" applyBorder="1" applyAlignment="1">
      <alignment horizontal="center" vertical="center" wrapText="1"/>
    </xf>
    <xf numFmtId="0" fontId="14" fillId="0" borderId="10" xfId="8" applyFont="1" applyBorder="1" applyAlignment="1">
      <alignment horizontal="center" vertical="center" wrapText="1"/>
    </xf>
    <xf numFmtId="0" fontId="16" fillId="0" borderId="11" xfId="8" applyFont="1" applyBorder="1" applyAlignment="1">
      <alignment horizontal="left"/>
    </xf>
    <xf numFmtId="0" fontId="14" fillId="0" borderId="12" xfId="8" applyFont="1" applyBorder="1" applyAlignment="1">
      <alignment horizontal="center" vertical="center" wrapText="1"/>
    </xf>
    <xf numFmtId="178" fontId="14" fillId="0" borderId="13" xfId="9" applyFont="1" applyFill="1" applyBorder="1" applyAlignment="1">
      <alignment horizontal="center" vertical="center" wrapText="1"/>
    </xf>
    <xf numFmtId="178" fontId="14" fillId="0" borderId="14" xfId="9" applyFont="1" applyFill="1" applyBorder="1" applyAlignment="1">
      <alignment horizontal="center" vertical="center" wrapText="1"/>
    </xf>
    <xf numFmtId="0" fontId="16" fillId="0" borderId="15" xfId="8" applyFont="1" applyBorder="1"/>
    <xf numFmtId="0" fontId="16" fillId="0" borderId="16" xfId="8" applyFont="1" applyBorder="1"/>
    <xf numFmtId="0" fontId="16" fillId="0" borderId="17" xfId="8" applyFont="1" applyBorder="1"/>
    <xf numFmtId="0" fontId="16" fillId="0" borderId="0" xfId="8" applyFont="1"/>
    <xf numFmtId="0" fontId="17" fillId="0" borderId="0" xfId="8" applyFont="1"/>
    <xf numFmtId="178" fontId="16" fillId="0" borderId="0" xfId="9" applyFont="1" applyFill="1"/>
    <xf numFmtId="0" fontId="18" fillId="0" borderId="0" xfId="0" applyFont="1"/>
    <xf numFmtId="0" fontId="19" fillId="0" borderId="0" xfId="0" applyFont="1"/>
    <xf numFmtId="0" fontId="20" fillId="0" borderId="0" xfId="0" applyFont="1"/>
    <xf numFmtId="0" fontId="18" fillId="0" borderId="0" xfId="8" applyFont="1"/>
    <xf numFmtId="179" fontId="19" fillId="0" borderId="0" xfId="5" applyNumberFormat="1" applyFont="1" applyFill="1" applyBorder="1"/>
    <xf numFmtId="176" fontId="19" fillId="0" borderId="0" xfId="5" applyNumberFormat="1" applyFont="1" applyFill="1" applyBorder="1"/>
    <xf numFmtId="10" fontId="19" fillId="0" borderId="0" xfId="0" applyNumberFormat="1" applyFont="1"/>
    <xf numFmtId="180" fontId="19" fillId="0" borderId="0" xfId="0" applyNumberFormat="1" applyFont="1"/>
    <xf numFmtId="0" fontId="19" fillId="0" borderId="0" xfId="0" applyFont="1" applyAlignment="1">
      <alignment vertical="top" wrapText="1"/>
    </xf>
    <xf numFmtId="176" fontId="19" fillId="0" borderId="0" xfId="5" applyNumberFormat="1" applyFont="1" applyFill="1" applyBorder="1" applyAlignment="1">
      <alignment vertical="top" wrapText="1"/>
    </xf>
    <xf numFmtId="176" fontId="20" fillId="0" borderId="0" xfId="0" applyNumberFormat="1" applyFont="1"/>
    <xf numFmtId="175" fontId="22" fillId="0" borderId="0" xfId="10" applyFont="1"/>
    <xf numFmtId="175" fontId="20" fillId="0" borderId="0" xfId="0" applyNumberFormat="1" applyFont="1"/>
    <xf numFmtId="10" fontId="19" fillId="0" borderId="0" xfId="11" applyNumberFormat="1" applyFont="1" applyFill="1"/>
    <xf numFmtId="175" fontId="19" fillId="0" borderId="0" xfId="5" applyFont="1" applyFill="1"/>
    <xf numFmtId="0" fontId="2" fillId="0" borderId="0" xfId="0" applyFont="1" applyAlignment="1">
      <alignment horizontal="center" vertical="top"/>
    </xf>
    <xf numFmtId="0" fontId="2" fillId="0" borderId="0" xfId="0" applyFont="1" applyAlignment="1">
      <alignment horizontal="right" vertical="top"/>
    </xf>
    <xf numFmtId="164" fontId="3" fillId="0" borderId="1" xfId="1" applyFont="1" applyFill="1" applyBorder="1" applyAlignment="1" applyProtection="1">
      <alignment horizontal="center" vertical="top" wrapText="1"/>
    </xf>
    <xf numFmtId="164" fontId="3" fillId="0" borderId="3" xfId="1" applyFont="1" applyFill="1" applyBorder="1" applyAlignment="1" applyProtection="1">
      <alignment horizontal="center" vertical="top" wrapText="1"/>
    </xf>
    <xf numFmtId="0" fontId="2" fillId="0" borderId="0" xfId="0" applyFont="1" applyAlignment="1">
      <alignment horizontal="left" vertical="top"/>
    </xf>
    <xf numFmtId="0" fontId="2" fillId="0" borderId="0" xfId="0" applyFont="1" applyAlignment="1">
      <alignment horizontal="left" vertical="top" wrapText="1"/>
    </xf>
    <xf numFmtId="0" fontId="6" fillId="0" borderId="0" xfId="0" applyFont="1" applyAlignment="1">
      <alignment horizontal="left" vertical="top"/>
    </xf>
    <xf numFmtId="0" fontId="8" fillId="0" borderId="5" xfId="7" applyFont="1" applyBorder="1" applyAlignment="1">
      <alignment horizontal="center" vertical="top" wrapText="1"/>
    </xf>
    <xf numFmtId="0" fontId="8" fillId="0" borderId="5" xfId="7" applyFont="1" applyBorder="1" applyAlignment="1">
      <alignment horizontal="center" vertical="top"/>
    </xf>
    <xf numFmtId="0" fontId="8" fillId="0" borderId="5" xfId="7" applyFont="1" applyBorder="1" applyAlignment="1">
      <alignment horizontal="center" wrapText="1"/>
    </xf>
  </cellXfs>
  <cellStyles count="12">
    <cellStyle name="Comma" xfId="1" builtinId="3"/>
    <cellStyle name="Comma 2" xfId="4" xr:uid="{95737F6A-7CC9-4281-B318-750A2D899D6D}"/>
    <cellStyle name="Comma 2 2" xfId="10" xr:uid="{4D2A59EC-A8B4-4C1E-99B0-86F6D93844C5}"/>
    <cellStyle name="Comma 2 2 2 2" xfId="5" xr:uid="{F34D7C50-9EB2-4136-AC44-89E912A80AA3}"/>
    <cellStyle name="Comma 3" xfId="9" xr:uid="{0B366F1F-C2B0-430C-8A2F-7CF07CFA6649}"/>
    <cellStyle name="Currency" xfId="2" builtinId="4"/>
    <cellStyle name="Normal" xfId="0" builtinId="0"/>
    <cellStyle name="Normal 2 2" xfId="8" xr:uid="{091B4BB2-1F25-4CD8-9515-66CCC0B5FA88}"/>
    <cellStyle name="Normal_~4379501" xfId="7" xr:uid="{65888A1B-A846-46CD-B9D2-88E7D0F6D421}"/>
    <cellStyle name="Normal_Half yearly-NEW FORMAT_September 2009" xfId="6" xr:uid="{0C2FD666-BB92-4217-8883-476B03D17FA4}"/>
    <cellStyle name="Percent" xfId="3" builtinId="5"/>
    <cellStyle name="Percent 2" xfId="11" xr:uid="{C7E7F5D8-59FA-4317-AE26-5B1826EC9F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3</xdr:col>
      <xdr:colOff>0</xdr:colOff>
      <xdr:row>2</xdr:row>
      <xdr:rowOff>0</xdr:rowOff>
    </xdr:from>
    <xdr:ext cx="7372350" cy="2088986"/>
    <xdr:pic>
      <xdr:nvPicPr>
        <xdr:cNvPr id="2" name="Picture 1" descr="Felxi Prodcut label - 9th Dec 2022.jpg">
          <a:extLst>
            <a:ext uri="{FF2B5EF4-FFF2-40B4-BE49-F238E27FC236}">
              <a16:creationId xmlns:a16="http://schemas.microsoft.com/office/drawing/2014/main" id="{B51770A6-ED7C-47AC-9F26-EEC7BDDDC46D}"/>
            </a:ext>
          </a:extLst>
        </xdr:cNvPr>
        <xdr:cNvPicPr>
          <a:picLocks noChangeAspect="1"/>
        </xdr:cNvPicPr>
      </xdr:nvPicPr>
      <xdr:blipFill>
        <a:blip xmlns:r="http://schemas.openxmlformats.org/officeDocument/2006/relationships" r:embed="rId1" cstate="print"/>
        <a:srcRect/>
        <a:stretch>
          <a:fillRect/>
        </a:stretch>
      </xdr:blipFill>
      <xdr:spPr bwMode="auto">
        <a:xfrm>
          <a:off x="1828800" y="323850"/>
          <a:ext cx="7372350" cy="2088986"/>
        </a:xfrm>
        <a:prstGeom prst="rect">
          <a:avLst/>
        </a:prstGeom>
        <a:noFill/>
        <a:ln w="9525">
          <a:noFill/>
          <a:miter lim="800000"/>
          <a:headEnd/>
          <a:tailEnd/>
        </a:ln>
      </xdr:spPr>
    </xdr:pic>
    <xdr:clientData/>
  </xdr:oneCellAnchor>
  <xdr:oneCellAnchor>
    <xdr:from>
      <xdr:col>3</xdr:col>
      <xdr:colOff>0</xdr:colOff>
      <xdr:row>46</xdr:row>
      <xdr:rowOff>0</xdr:rowOff>
    </xdr:from>
    <xdr:ext cx="7419975" cy="1924050"/>
    <xdr:pic>
      <xdr:nvPicPr>
        <xdr:cNvPr id="3" name="Picture 1" descr="Ethical Prodcut label - 9th Dec 2022.jpg">
          <a:extLst>
            <a:ext uri="{FF2B5EF4-FFF2-40B4-BE49-F238E27FC236}">
              <a16:creationId xmlns:a16="http://schemas.microsoft.com/office/drawing/2014/main" id="{1A45B91E-F6CB-4DE0-839F-5562216E3ED0}"/>
            </a:ext>
          </a:extLst>
        </xdr:cNvPr>
        <xdr:cNvPicPr>
          <a:picLocks noChangeAspect="1"/>
        </xdr:cNvPicPr>
      </xdr:nvPicPr>
      <xdr:blipFill>
        <a:blip xmlns:r="http://schemas.openxmlformats.org/officeDocument/2006/relationships" r:embed="rId2" cstate="print"/>
        <a:srcRect/>
        <a:stretch>
          <a:fillRect/>
        </a:stretch>
      </xdr:blipFill>
      <xdr:spPr bwMode="auto">
        <a:xfrm>
          <a:off x="1828800" y="7448550"/>
          <a:ext cx="7419975" cy="1924050"/>
        </a:xfrm>
        <a:prstGeom prst="rect">
          <a:avLst/>
        </a:prstGeom>
        <a:noFill/>
        <a:ln w="9525">
          <a:noFill/>
          <a:miter lim="800000"/>
          <a:headEnd/>
          <a:tailEnd/>
        </a:ln>
      </xdr:spPr>
    </xdr:pic>
    <xdr:clientData/>
  </xdr:oneCellAnchor>
  <xdr:oneCellAnchor>
    <xdr:from>
      <xdr:col>3</xdr:col>
      <xdr:colOff>0</xdr:colOff>
      <xdr:row>74</xdr:row>
      <xdr:rowOff>0</xdr:rowOff>
    </xdr:from>
    <xdr:ext cx="7429500" cy="1924050"/>
    <xdr:pic>
      <xdr:nvPicPr>
        <xdr:cNvPr id="4" name="Picture 1" descr="banking Prodcut label - 9th Dec 2022.jpg">
          <a:extLst>
            <a:ext uri="{FF2B5EF4-FFF2-40B4-BE49-F238E27FC236}">
              <a16:creationId xmlns:a16="http://schemas.microsoft.com/office/drawing/2014/main" id="{8777689E-B931-4325-93EB-8EFD26544082}"/>
            </a:ext>
          </a:extLst>
        </xdr:cNvPr>
        <xdr:cNvPicPr>
          <a:picLocks noChangeAspect="1"/>
        </xdr:cNvPicPr>
      </xdr:nvPicPr>
      <xdr:blipFill>
        <a:blip xmlns:r="http://schemas.openxmlformats.org/officeDocument/2006/relationships" r:embed="rId3" cstate="print"/>
        <a:srcRect/>
        <a:stretch>
          <a:fillRect/>
        </a:stretch>
      </xdr:blipFill>
      <xdr:spPr bwMode="auto">
        <a:xfrm>
          <a:off x="1828800" y="11982450"/>
          <a:ext cx="7429500" cy="1924050"/>
        </a:xfrm>
        <a:prstGeom prst="rect">
          <a:avLst/>
        </a:prstGeom>
        <a:noFill/>
        <a:ln w="9525">
          <a:noFill/>
          <a:miter lim="800000"/>
          <a:headEnd/>
          <a:tailEnd/>
        </a:ln>
      </xdr:spPr>
    </xdr:pic>
    <xdr:clientData/>
  </xdr:oneCellAnchor>
  <xdr:oneCellAnchor>
    <xdr:from>
      <xdr:col>3</xdr:col>
      <xdr:colOff>0</xdr:colOff>
      <xdr:row>88</xdr:row>
      <xdr:rowOff>0</xdr:rowOff>
    </xdr:from>
    <xdr:ext cx="7429500" cy="1924050"/>
    <xdr:pic>
      <xdr:nvPicPr>
        <xdr:cNvPr id="5" name="Picture 1" descr="Infra Prodcut label - 9th Dec 2022.jpg">
          <a:extLst>
            <a:ext uri="{FF2B5EF4-FFF2-40B4-BE49-F238E27FC236}">
              <a16:creationId xmlns:a16="http://schemas.microsoft.com/office/drawing/2014/main" id="{9FD40445-D7C4-462C-A657-FB5A3685D0F0}"/>
            </a:ext>
          </a:extLst>
        </xdr:cNvPr>
        <xdr:cNvPicPr>
          <a:picLocks noChangeAspect="1"/>
        </xdr:cNvPicPr>
      </xdr:nvPicPr>
      <xdr:blipFill>
        <a:blip xmlns:r="http://schemas.openxmlformats.org/officeDocument/2006/relationships" r:embed="rId4" cstate="print"/>
        <a:srcRect/>
        <a:stretch>
          <a:fillRect/>
        </a:stretch>
      </xdr:blipFill>
      <xdr:spPr bwMode="auto">
        <a:xfrm>
          <a:off x="1828800" y="14249400"/>
          <a:ext cx="7429500" cy="1924050"/>
        </a:xfrm>
        <a:prstGeom prst="rect">
          <a:avLst/>
        </a:prstGeom>
        <a:noFill/>
        <a:ln w="9525">
          <a:noFill/>
          <a:miter lim="800000"/>
          <a:headEnd/>
          <a:tailEnd/>
        </a:ln>
      </xdr:spPr>
    </xdr:pic>
    <xdr:clientData/>
  </xdr:oneCellAnchor>
  <xdr:oneCellAnchor>
    <xdr:from>
      <xdr:col>3</xdr:col>
      <xdr:colOff>0</xdr:colOff>
      <xdr:row>102</xdr:row>
      <xdr:rowOff>0</xdr:rowOff>
    </xdr:from>
    <xdr:ext cx="7419975" cy="1924050"/>
    <xdr:pic>
      <xdr:nvPicPr>
        <xdr:cNvPr id="6" name="Picture 1" descr="Nifty Prodcut label - 9th Dec 2022.jpg">
          <a:extLst>
            <a:ext uri="{FF2B5EF4-FFF2-40B4-BE49-F238E27FC236}">
              <a16:creationId xmlns:a16="http://schemas.microsoft.com/office/drawing/2014/main" id="{C5E86101-AEED-4F06-BCAE-1B2202FB2B02}"/>
            </a:ext>
          </a:extLst>
        </xdr:cNvPr>
        <xdr:cNvPicPr>
          <a:picLocks noChangeAspect="1"/>
        </xdr:cNvPicPr>
      </xdr:nvPicPr>
      <xdr:blipFill>
        <a:blip xmlns:r="http://schemas.openxmlformats.org/officeDocument/2006/relationships" r:embed="rId5" cstate="print"/>
        <a:srcRect/>
        <a:stretch>
          <a:fillRect/>
        </a:stretch>
      </xdr:blipFill>
      <xdr:spPr bwMode="auto">
        <a:xfrm>
          <a:off x="1828800" y="16516350"/>
          <a:ext cx="7419975" cy="1924050"/>
        </a:xfrm>
        <a:prstGeom prst="rect">
          <a:avLst/>
        </a:prstGeom>
        <a:noFill/>
        <a:ln w="9525">
          <a:noFill/>
          <a:miter lim="800000"/>
          <a:headEnd/>
          <a:tailEnd/>
        </a:ln>
      </xdr:spPr>
    </xdr:pic>
    <xdr:clientData/>
  </xdr:oneCellAnchor>
  <xdr:twoCellAnchor editAs="oneCell">
    <xdr:from>
      <xdr:col>2</xdr:col>
      <xdr:colOff>609599</xdr:colOff>
      <xdr:row>17</xdr:row>
      <xdr:rowOff>0</xdr:rowOff>
    </xdr:from>
    <xdr:to>
      <xdr:col>15</xdr:col>
      <xdr:colOff>66674</xdr:colOff>
      <xdr:row>28</xdr:row>
      <xdr:rowOff>142875</xdr:rowOff>
    </xdr:to>
    <xdr:pic>
      <xdr:nvPicPr>
        <xdr:cNvPr id="7" name="Picture 1" descr="Tax Prodcut label - 9th Dec 2022.jpg">
          <a:extLst>
            <a:ext uri="{FF2B5EF4-FFF2-40B4-BE49-F238E27FC236}">
              <a16:creationId xmlns:a16="http://schemas.microsoft.com/office/drawing/2014/main" id="{9AF77EBF-6A49-42B0-AA09-E5EE1CE616C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28799" y="2752725"/>
          <a:ext cx="73818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31</xdr:row>
      <xdr:rowOff>0</xdr:rowOff>
    </xdr:from>
    <xdr:to>
      <xdr:col>15</xdr:col>
      <xdr:colOff>76200</xdr:colOff>
      <xdr:row>43</xdr:row>
      <xdr:rowOff>76200</xdr:rowOff>
    </xdr:to>
    <xdr:pic>
      <xdr:nvPicPr>
        <xdr:cNvPr id="8" name="Picture 1">
          <a:extLst>
            <a:ext uri="{FF2B5EF4-FFF2-40B4-BE49-F238E27FC236}">
              <a16:creationId xmlns:a16="http://schemas.microsoft.com/office/drawing/2014/main" id="{D6A4C63F-C42B-4D1D-A823-8901857C7817}"/>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28800" y="5019675"/>
          <a:ext cx="73914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19049</xdr:colOff>
      <xdr:row>58</xdr:row>
      <xdr:rowOff>104775</xdr:rowOff>
    </xdr:from>
    <xdr:to>
      <xdr:col>15</xdr:col>
      <xdr:colOff>180974</xdr:colOff>
      <xdr:row>71</xdr:row>
      <xdr:rowOff>38100</xdr:rowOff>
    </xdr:to>
    <xdr:pic>
      <xdr:nvPicPr>
        <xdr:cNvPr id="9" name="Picture 1">
          <a:extLst>
            <a:ext uri="{FF2B5EF4-FFF2-40B4-BE49-F238E27FC236}">
              <a16:creationId xmlns:a16="http://schemas.microsoft.com/office/drawing/2014/main" id="{7D991D06-5E72-41BD-8602-69715272FFD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847849" y="9496425"/>
          <a:ext cx="747712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7E3A-F9F9-4C5E-84EE-540F60EE6FF1}">
  <dimension ref="A1:R182"/>
  <sheetViews>
    <sheetView tabSelected="1" topLeftCell="C1" zoomScale="85" zoomScaleNormal="85" workbookViewId="0">
      <selection activeCell="D17" sqref="D17"/>
    </sheetView>
  </sheetViews>
  <sheetFormatPr defaultColWidth="9.140625" defaultRowHeight="14.25" x14ac:dyDescent="0.2"/>
  <cols>
    <col min="1" max="1" width="8.28515625" style="1" hidden="1" customWidth="1"/>
    <col min="2" max="2" width="3.7109375" style="1" hidden="1" customWidth="1"/>
    <col min="3" max="3" width="11.5703125" style="2" customWidth="1"/>
    <col min="4" max="4" width="98.5703125" style="2" bestFit="1" customWidth="1"/>
    <col min="5" max="5" width="19.5703125" style="2" customWidth="1"/>
    <col min="6" max="8" width="20.42578125" style="3" customWidth="1"/>
    <col min="9" max="9" width="23.140625" style="2" customWidth="1"/>
    <col min="10" max="10" width="20.42578125" style="3" customWidth="1"/>
    <col min="11" max="13" width="20.42578125" style="2" customWidth="1"/>
    <col min="14" max="14" width="13.5703125" style="2" bestFit="1" customWidth="1"/>
    <col min="15" max="15" width="68.140625" style="2" bestFit="1" customWidth="1"/>
    <col min="16" max="16" width="29" style="2" bestFit="1" customWidth="1"/>
    <col min="17" max="17" width="15.42578125" style="2" bestFit="1" customWidth="1"/>
    <col min="18" max="16384" width="9.140625" style="2"/>
  </cols>
  <sheetData>
    <row r="1" spans="1:18" x14ac:dyDescent="0.2">
      <c r="I1" s="3"/>
      <c r="J1" s="3" t="s">
        <v>0</v>
      </c>
      <c r="L1" s="3"/>
      <c r="M1" s="3"/>
    </row>
    <row r="2" spans="1:18" ht="15" x14ac:dyDescent="0.25">
      <c r="D2" s="4" t="s">
        <v>1</v>
      </c>
      <c r="I2" s="3"/>
      <c r="L2" s="3"/>
      <c r="M2" s="3"/>
    </row>
    <row r="3" spans="1:18" ht="15" x14ac:dyDescent="0.25">
      <c r="D3" s="4" t="s">
        <v>2</v>
      </c>
      <c r="F3" s="5" t="s">
        <v>3</v>
      </c>
      <c r="G3" s="5" t="s">
        <v>3</v>
      </c>
      <c r="H3" s="5" t="s">
        <v>3</v>
      </c>
      <c r="I3" s="5" t="s">
        <v>3</v>
      </c>
      <c r="J3" s="5" t="s">
        <v>3</v>
      </c>
      <c r="K3" s="5" t="s">
        <v>3</v>
      </c>
      <c r="L3" s="5" t="s">
        <v>3</v>
      </c>
      <c r="M3" s="5" t="s">
        <v>3</v>
      </c>
    </row>
    <row r="4" spans="1:18" s="1" customFormat="1" hidden="1" x14ac:dyDescent="0.2">
      <c r="F4" s="6" t="s">
        <v>4</v>
      </c>
      <c r="G4" s="6" t="s">
        <v>5</v>
      </c>
      <c r="H4" s="6" t="s">
        <v>6</v>
      </c>
      <c r="I4" s="6" t="s">
        <v>7</v>
      </c>
      <c r="J4" s="6" t="s">
        <v>8</v>
      </c>
      <c r="K4" s="1" t="s">
        <v>9</v>
      </c>
      <c r="L4" s="6" t="s">
        <v>10</v>
      </c>
      <c r="M4" s="6" t="s">
        <v>11</v>
      </c>
    </row>
    <row r="5" spans="1:18" x14ac:dyDescent="0.2">
      <c r="A5" s="2"/>
      <c r="B5" s="2"/>
      <c r="F5" s="7"/>
      <c r="G5" s="7"/>
      <c r="H5" s="7"/>
      <c r="I5" s="7"/>
      <c r="J5" s="7"/>
      <c r="L5" s="7"/>
      <c r="M5" s="7"/>
    </row>
    <row r="6" spans="1:18" s="11" customFormat="1" ht="45" x14ac:dyDescent="0.2">
      <c r="A6" s="8"/>
      <c r="B6" s="8"/>
      <c r="C6" s="130" t="s">
        <v>12</v>
      </c>
      <c r="D6" s="130" t="s">
        <v>13</v>
      </c>
      <c r="E6" s="9" t="s">
        <v>14</v>
      </c>
      <c r="F6" s="10" t="s">
        <v>15</v>
      </c>
      <c r="G6" s="10" t="s">
        <v>16</v>
      </c>
      <c r="H6" s="10" t="s">
        <v>17</v>
      </c>
      <c r="I6" s="10" t="s">
        <v>18</v>
      </c>
      <c r="J6" s="10" t="s">
        <v>19</v>
      </c>
      <c r="K6" s="10" t="s">
        <v>20</v>
      </c>
      <c r="L6" s="10" t="s">
        <v>21</v>
      </c>
      <c r="M6" s="10" t="s">
        <v>22</v>
      </c>
    </row>
    <row r="7" spans="1:18" s="11" customFormat="1" ht="30" x14ac:dyDescent="0.2">
      <c r="A7" s="8"/>
      <c r="B7" s="8"/>
      <c r="C7" s="131"/>
      <c r="D7" s="131"/>
      <c r="E7" s="9" t="s">
        <v>23</v>
      </c>
      <c r="F7" s="10" t="s">
        <v>24</v>
      </c>
      <c r="G7" s="10" t="s">
        <v>24</v>
      </c>
      <c r="H7" s="10" t="s">
        <v>24</v>
      </c>
      <c r="I7" s="10" t="s">
        <v>24</v>
      </c>
      <c r="J7" s="10" t="s">
        <v>24</v>
      </c>
      <c r="K7" s="10" t="s">
        <v>24</v>
      </c>
      <c r="L7" s="10" t="s">
        <v>24</v>
      </c>
      <c r="M7" s="10" t="s">
        <v>24</v>
      </c>
    </row>
    <row r="8" spans="1:18" x14ac:dyDescent="0.2">
      <c r="C8" s="12">
        <v>1.1000000000000001</v>
      </c>
      <c r="D8" s="12" t="s">
        <v>25</v>
      </c>
      <c r="E8" s="12" t="s">
        <v>26</v>
      </c>
      <c r="F8" s="13">
        <v>16.687390254000004</v>
      </c>
      <c r="G8" s="13">
        <v>6.5514073709999998</v>
      </c>
      <c r="H8" s="13">
        <v>10.461474168000001</v>
      </c>
      <c r="I8" s="13">
        <v>11.723453774999999</v>
      </c>
      <c r="J8" s="13">
        <v>3.2545278169999996</v>
      </c>
      <c r="K8" s="13">
        <v>2.2485033989999996</v>
      </c>
      <c r="L8" s="13">
        <v>1.3629145279999999</v>
      </c>
      <c r="M8" s="13">
        <v>0.80563293699999994</v>
      </c>
    </row>
    <row r="9" spans="1:18" x14ac:dyDescent="0.2">
      <c r="C9" s="12">
        <v>1.2</v>
      </c>
      <c r="D9" s="12" t="s">
        <v>27</v>
      </c>
      <c r="E9" s="12" t="s">
        <v>26</v>
      </c>
      <c r="F9" s="13">
        <v>16.548419966999997</v>
      </c>
      <c r="G9" s="13">
        <v>6.2376438849999998</v>
      </c>
      <c r="H9" s="13">
        <v>10.598946609999999</v>
      </c>
      <c r="I9" s="13">
        <v>14.121908391</v>
      </c>
      <c r="J9" s="13">
        <v>3.2735637670000002</v>
      </c>
      <c r="K9" s="13">
        <v>2.1980768890000002</v>
      </c>
      <c r="L9" s="13">
        <v>1.3674654079999997</v>
      </c>
      <c r="M9" s="13">
        <v>0.86355291299999992</v>
      </c>
      <c r="O9" s="14"/>
      <c r="P9" s="15"/>
      <c r="Q9" s="15"/>
      <c r="R9" s="15"/>
    </row>
    <row r="10" spans="1:18" x14ac:dyDescent="0.2">
      <c r="C10" s="12"/>
      <c r="D10" s="12"/>
      <c r="E10" s="12"/>
      <c r="F10" s="13"/>
      <c r="G10" s="13"/>
      <c r="H10" s="13"/>
      <c r="I10" s="13"/>
      <c r="J10" s="13"/>
      <c r="K10" s="13"/>
      <c r="L10" s="13"/>
      <c r="M10" s="13"/>
    </row>
    <row r="11" spans="1:18" x14ac:dyDescent="0.2">
      <c r="C11" s="12">
        <v>2</v>
      </c>
      <c r="D11" s="12" t="s">
        <v>28</v>
      </c>
      <c r="E11" s="12" t="s">
        <v>26</v>
      </c>
      <c r="F11" s="13">
        <f>+F14-F9</f>
        <v>312.92692504000001</v>
      </c>
      <c r="G11" s="13">
        <f t="shared" ref="G11:M11" si="0">+G14-G9</f>
        <v>67.407079967000001</v>
      </c>
      <c r="H11" s="13">
        <f>+H14-H9</f>
        <v>105.01581978999999</v>
      </c>
      <c r="I11" s="13">
        <f>+I14-I9</f>
        <v>151.48498653599998</v>
      </c>
      <c r="J11" s="13">
        <f t="shared" si="0"/>
        <v>41.158421995000005</v>
      </c>
      <c r="K11" s="13">
        <f t="shared" si="0"/>
        <v>8.1159128509999974</v>
      </c>
      <c r="L11" s="13">
        <f t="shared" si="0"/>
        <v>6.8736842480000018</v>
      </c>
      <c r="M11" s="13">
        <f t="shared" si="0"/>
        <v>2.6472626269999999</v>
      </c>
    </row>
    <row r="12" spans="1:18" x14ac:dyDescent="0.2">
      <c r="C12" s="12"/>
      <c r="D12" s="12"/>
      <c r="E12" s="12"/>
      <c r="F12" s="13"/>
      <c r="G12" s="13"/>
      <c r="H12" s="13"/>
      <c r="I12" s="13"/>
      <c r="J12" s="13"/>
      <c r="K12" s="13"/>
      <c r="L12" s="13"/>
      <c r="M12" s="13"/>
    </row>
    <row r="13" spans="1:18" x14ac:dyDescent="0.2">
      <c r="C13" s="12">
        <v>3.1</v>
      </c>
      <c r="D13" s="12" t="s">
        <v>29</v>
      </c>
      <c r="E13" s="12" t="s">
        <v>26</v>
      </c>
      <c r="F13" s="13">
        <v>286.27013630700003</v>
      </c>
      <c r="G13" s="13">
        <v>65.944662439000012</v>
      </c>
      <c r="H13" s="13">
        <v>102.31922148499999</v>
      </c>
      <c r="I13" s="13">
        <v>114.64481234099999</v>
      </c>
      <c r="J13" s="13">
        <v>36.527632105999992</v>
      </c>
      <c r="K13" s="13">
        <v>9.6031707590000011</v>
      </c>
      <c r="L13" s="13">
        <v>6.7458586499999997</v>
      </c>
      <c r="M13" s="13">
        <v>2.8697584480000002</v>
      </c>
    </row>
    <row r="14" spans="1:18" x14ac:dyDescent="0.2">
      <c r="C14" s="12">
        <v>3.2</v>
      </c>
      <c r="D14" s="12" t="s">
        <v>30</v>
      </c>
      <c r="E14" s="12" t="s">
        <v>26</v>
      </c>
      <c r="F14" s="13">
        <v>329.47534500699999</v>
      </c>
      <c r="G14" s="13">
        <v>73.644723851999998</v>
      </c>
      <c r="H14" s="13">
        <v>115.61476639999999</v>
      </c>
      <c r="I14" s="13">
        <v>165.60689492699998</v>
      </c>
      <c r="J14" s="13">
        <v>44.431985762000004</v>
      </c>
      <c r="K14" s="13">
        <v>10.313989739999998</v>
      </c>
      <c r="L14" s="13">
        <v>8.241149656000001</v>
      </c>
      <c r="M14" s="13">
        <v>3.5108155399999998</v>
      </c>
      <c r="O14" s="14"/>
      <c r="P14" s="15"/>
      <c r="Q14" s="15"/>
      <c r="R14" s="15"/>
    </row>
    <row r="15" spans="1:18" x14ac:dyDescent="0.2">
      <c r="C15" s="12"/>
      <c r="D15" s="12"/>
      <c r="E15" s="12"/>
      <c r="F15" s="16"/>
      <c r="G15" s="16"/>
      <c r="H15" s="16"/>
      <c r="I15" s="16"/>
      <c r="J15" s="16"/>
      <c r="K15" s="16"/>
      <c r="L15" s="16"/>
      <c r="M15" s="16"/>
    </row>
    <row r="16" spans="1:18" x14ac:dyDescent="0.2">
      <c r="C16" s="12">
        <v>4.0999999999999996</v>
      </c>
      <c r="D16" s="12" t="s">
        <v>31</v>
      </c>
      <c r="E16" s="12" t="s">
        <v>32</v>
      </c>
      <c r="F16" s="16"/>
      <c r="G16" s="16"/>
      <c r="H16" s="16"/>
      <c r="I16" s="16"/>
      <c r="J16" s="16"/>
      <c r="K16" s="16"/>
      <c r="L16" s="16" t="s">
        <v>0</v>
      </c>
      <c r="M16" s="16"/>
    </row>
    <row r="17" spans="1:13" x14ac:dyDescent="0.2">
      <c r="A17" s="1" t="s">
        <v>33</v>
      </c>
      <c r="C17" s="12"/>
      <c r="D17" s="12" t="s">
        <v>34</v>
      </c>
      <c r="E17" s="12"/>
      <c r="F17" s="17">
        <v>175.11</v>
      </c>
      <c r="G17" s="17">
        <v>137.11000000000001</v>
      </c>
      <c r="H17" s="17">
        <v>97.79</v>
      </c>
      <c r="I17" s="17">
        <v>98.41</v>
      </c>
      <c r="J17" s="17">
        <v>116.83</v>
      </c>
      <c r="K17" s="17">
        <v>42.22</v>
      </c>
      <c r="L17" s="17">
        <v>49.88</v>
      </c>
      <c r="M17" s="17">
        <v>37.366700000000002</v>
      </c>
    </row>
    <row r="18" spans="1:13" x14ac:dyDescent="0.2">
      <c r="A18" s="1" t="s">
        <v>35</v>
      </c>
      <c r="C18" s="12"/>
      <c r="D18" s="12" t="s">
        <v>36</v>
      </c>
      <c r="E18" s="12"/>
      <c r="F18" s="17">
        <v>84.98</v>
      </c>
      <c r="G18" s="17">
        <v>64.23</v>
      </c>
      <c r="H18" s="17">
        <v>87.17</v>
      </c>
      <c r="I18" s="17">
        <v>66.52</v>
      </c>
      <c r="J18" s="17">
        <v>51.18</v>
      </c>
      <c r="K18" s="17">
        <v>37.799999999999997</v>
      </c>
      <c r="L18" s="17">
        <v>46.85</v>
      </c>
      <c r="M18" s="17">
        <v>23.817299999999999</v>
      </c>
    </row>
    <row r="19" spans="1:13" x14ac:dyDescent="0.2">
      <c r="A19" s="1" t="s">
        <v>37</v>
      </c>
      <c r="C19" s="12"/>
      <c r="D19" s="12" t="s">
        <v>38</v>
      </c>
      <c r="E19" s="12"/>
      <c r="F19" s="17" t="s">
        <v>39</v>
      </c>
      <c r="G19" s="17" t="s">
        <v>39</v>
      </c>
      <c r="H19" s="17" t="s">
        <v>39</v>
      </c>
      <c r="I19" s="17">
        <v>98.39</v>
      </c>
      <c r="J19" s="17" t="s">
        <v>39</v>
      </c>
      <c r="K19" s="17" t="s">
        <v>39</v>
      </c>
      <c r="L19" s="17" t="s">
        <v>39</v>
      </c>
      <c r="M19" s="18" t="s">
        <v>39</v>
      </c>
    </row>
    <row r="20" spans="1:13" x14ac:dyDescent="0.2">
      <c r="A20" s="1" t="s">
        <v>40</v>
      </c>
      <c r="C20" s="12"/>
      <c r="D20" s="12" t="s">
        <v>41</v>
      </c>
      <c r="E20" s="12"/>
      <c r="F20" s="17" t="s">
        <v>39</v>
      </c>
      <c r="G20" s="17" t="s">
        <v>39</v>
      </c>
      <c r="H20" s="17" t="s">
        <v>39</v>
      </c>
      <c r="I20" s="17" t="s">
        <v>39</v>
      </c>
      <c r="J20" s="17" t="s">
        <v>39</v>
      </c>
      <c r="K20" s="17" t="s">
        <v>39</v>
      </c>
      <c r="L20" s="17" t="s">
        <v>39</v>
      </c>
      <c r="M20" s="18" t="s">
        <v>39</v>
      </c>
    </row>
    <row r="21" spans="1:13" x14ac:dyDescent="0.2">
      <c r="A21" s="1" t="s">
        <v>42</v>
      </c>
      <c r="C21" s="12"/>
      <c r="D21" s="12" t="s">
        <v>43</v>
      </c>
      <c r="E21" s="12"/>
      <c r="F21" s="17" t="s">
        <v>39</v>
      </c>
      <c r="G21" s="17" t="s">
        <v>39</v>
      </c>
      <c r="H21" s="17" t="s">
        <v>39</v>
      </c>
      <c r="I21" s="17" t="s">
        <v>39</v>
      </c>
      <c r="J21" s="17" t="s">
        <v>39</v>
      </c>
      <c r="K21" s="17" t="s">
        <v>39</v>
      </c>
      <c r="L21" s="17" t="s">
        <v>39</v>
      </c>
      <c r="M21" s="18" t="s">
        <v>39</v>
      </c>
    </row>
    <row r="22" spans="1:13" x14ac:dyDescent="0.2">
      <c r="A22" s="1" t="s">
        <v>44</v>
      </c>
      <c r="C22" s="12"/>
      <c r="D22" s="12" t="s">
        <v>45</v>
      </c>
      <c r="E22" s="12"/>
      <c r="F22" s="17" t="s">
        <v>39</v>
      </c>
      <c r="G22" s="17" t="s">
        <v>39</v>
      </c>
      <c r="H22" s="17" t="s">
        <v>39</v>
      </c>
      <c r="I22" s="17" t="s">
        <v>39</v>
      </c>
      <c r="J22" s="17" t="s">
        <v>39</v>
      </c>
      <c r="K22" s="17" t="s">
        <v>39</v>
      </c>
      <c r="L22" s="17" t="s">
        <v>39</v>
      </c>
      <c r="M22" s="18" t="s">
        <v>39</v>
      </c>
    </row>
    <row r="23" spans="1:13" x14ac:dyDescent="0.2">
      <c r="A23" s="1" t="s">
        <v>46</v>
      </c>
      <c r="C23" s="12"/>
      <c r="D23" s="12" t="s">
        <v>47</v>
      </c>
      <c r="E23" s="12"/>
      <c r="F23" s="17" t="s">
        <v>39</v>
      </c>
      <c r="G23" s="17" t="s">
        <v>39</v>
      </c>
      <c r="H23" s="17" t="s">
        <v>39</v>
      </c>
      <c r="I23" s="17" t="s">
        <v>39</v>
      </c>
      <c r="J23" s="17" t="s">
        <v>39</v>
      </c>
      <c r="K23" s="17" t="s">
        <v>39</v>
      </c>
      <c r="L23" s="17" t="s">
        <v>39</v>
      </c>
      <c r="M23" s="18" t="s">
        <v>39</v>
      </c>
    </row>
    <row r="24" spans="1:13" x14ac:dyDescent="0.2">
      <c r="A24" s="1" t="s">
        <v>48</v>
      </c>
      <c r="C24" s="12"/>
      <c r="D24" s="12" t="s">
        <v>49</v>
      </c>
      <c r="E24" s="12"/>
      <c r="F24" s="17" t="s">
        <v>39</v>
      </c>
      <c r="G24" s="17" t="s">
        <v>39</v>
      </c>
      <c r="H24" s="17" t="s">
        <v>39</v>
      </c>
      <c r="I24" s="17" t="s">
        <v>39</v>
      </c>
      <c r="J24" s="17" t="s">
        <v>39</v>
      </c>
      <c r="K24" s="17" t="s">
        <v>39</v>
      </c>
      <c r="L24" s="17" t="s">
        <v>39</v>
      </c>
      <c r="M24" s="18" t="s">
        <v>39</v>
      </c>
    </row>
    <row r="25" spans="1:13" x14ac:dyDescent="0.2">
      <c r="A25" s="1" t="s">
        <v>50</v>
      </c>
      <c r="C25" s="12"/>
      <c r="D25" s="12" t="s">
        <v>51</v>
      </c>
      <c r="E25" s="12"/>
      <c r="F25" s="17">
        <v>181.99</v>
      </c>
      <c r="G25" s="17">
        <v>147.81</v>
      </c>
      <c r="H25" s="17">
        <v>102.49</v>
      </c>
      <c r="I25" s="17">
        <v>108.34</v>
      </c>
      <c r="J25" s="17">
        <v>123.31</v>
      </c>
      <c r="K25" s="17">
        <v>46.55</v>
      </c>
      <c r="L25" s="17">
        <v>53.08</v>
      </c>
      <c r="M25" s="17">
        <v>39.643000000000001</v>
      </c>
    </row>
    <row r="26" spans="1:13" x14ac:dyDescent="0.2">
      <c r="A26" s="1" t="s">
        <v>52</v>
      </c>
      <c r="C26" s="12"/>
      <c r="D26" s="12" t="s">
        <v>53</v>
      </c>
      <c r="E26" s="12"/>
      <c r="F26" s="17">
        <v>91.82</v>
      </c>
      <c r="G26" s="17">
        <v>68.12</v>
      </c>
      <c r="H26" s="17">
        <v>91.05</v>
      </c>
      <c r="I26" s="17">
        <v>72.72</v>
      </c>
      <c r="J26" s="17">
        <v>54.32</v>
      </c>
      <c r="K26" s="17">
        <v>46.01</v>
      </c>
      <c r="L26" s="17">
        <v>49.43</v>
      </c>
      <c r="M26" s="17">
        <v>37.101300000000002</v>
      </c>
    </row>
    <row r="27" spans="1:13" x14ac:dyDescent="0.2">
      <c r="A27" s="1" t="s">
        <v>54</v>
      </c>
      <c r="C27" s="12"/>
      <c r="D27" s="12" t="s">
        <v>55</v>
      </c>
      <c r="E27" s="12"/>
      <c r="F27" s="17" t="s">
        <v>39</v>
      </c>
      <c r="G27" s="17" t="s">
        <v>39</v>
      </c>
      <c r="H27" s="17" t="s">
        <v>39</v>
      </c>
      <c r="I27" s="17">
        <v>35.5</v>
      </c>
      <c r="J27" s="17" t="s">
        <v>39</v>
      </c>
      <c r="K27" s="17" t="s">
        <v>39</v>
      </c>
      <c r="L27" s="17" t="s">
        <v>39</v>
      </c>
      <c r="M27" s="18" t="s">
        <v>39</v>
      </c>
    </row>
    <row r="28" spans="1:13" x14ac:dyDescent="0.2">
      <c r="A28" s="1" t="s">
        <v>50</v>
      </c>
      <c r="C28" s="12"/>
      <c r="D28" s="12" t="s">
        <v>56</v>
      </c>
      <c r="E28" s="12"/>
      <c r="F28" s="17" t="s">
        <v>39</v>
      </c>
      <c r="G28" s="17" t="s">
        <v>39</v>
      </c>
      <c r="H28" s="17" t="s">
        <v>39</v>
      </c>
      <c r="I28" s="17" t="s">
        <v>39</v>
      </c>
      <c r="J28" s="17" t="s">
        <v>39</v>
      </c>
      <c r="K28" s="17" t="s">
        <v>39</v>
      </c>
      <c r="L28" s="17" t="s">
        <v>39</v>
      </c>
      <c r="M28" s="18" t="s">
        <v>39</v>
      </c>
    </row>
    <row r="29" spans="1:13" x14ac:dyDescent="0.2">
      <c r="A29" s="1" t="s">
        <v>57</v>
      </c>
      <c r="C29" s="12"/>
      <c r="D29" s="12" t="s">
        <v>58</v>
      </c>
      <c r="E29" s="12"/>
      <c r="F29" s="17" t="s">
        <v>39</v>
      </c>
      <c r="G29" s="17" t="s">
        <v>39</v>
      </c>
      <c r="H29" s="17" t="s">
        <v>39</v>
      </c>
      <c r="I29" s="17" t="s">
        <v>39</v>
      </c>
      <c r="J29" s="17" t="s">
        <v>39</v>
      </c>
      <c r="K29" s="17" t="s">
        <v>39</v>
      </c>
      <c r="L29" s="17" t="s">
        <v>39</v>
      </c>
      <c r="M29" s="18" t="s">
        <v>39</v>
      </c>
    </row>
    <row r="30" spans="1:13" x14ac:dyDescent="0.2">
      <c r="A30" s="1" t="s">
        <v>59</v>
      </c>
      <c r="C30" s="12"/>
      <c r="D30" s="12" t="s">
        <v>60</v>
      </c>
      <c r="E30" s="12"/>
      <c r="F30" s="17" t="s">
        <v>39</v>
      </c>
      <c r="G30" s="17" t="s">
        <v>39</v>
      </c>
      <c r="H30" s="17" t="s">
        <v>39</v>
      </c>
      <c r="I30" s="17" t="s">
        <v>39</v>
      </c>
      <c r="J30" s="17" t="s">
        <v>39</v>
      </c>
      <c r="K30" s="17" t="s">
        <v>39</v>
      </c>
      <c r="L30" s="17" t="s">
        <v>39</v>
      </c>
      <c r="M30" s="18" t="s">
        <v>39</v>
      </c>
    </row>
    <row r="31" spans="1:13" x14ac:dyDescent="0.2">
      <c r="A31" s="1" t="s">
        <v>61</v>
      </c>
      <c r="C31" s="12"/>
      <c r="D31" s="19" t="s">
        <v>62</v>
      </c>
      <c r="E31" s="12"/>
      <c r="F31" s="17" t="s">
        <v>39</v>
      </c>
      <c r="G31" s="17" t="s">
        <v>39</v>
      </c>
      <c r="H31" s="17" t="s">
        <v>39</v>
      </c>
      <c r="I31" s="17" t="s">
        <v>39</v>
      </c>
      <c r="J31" s="17" t="s">
        <v>39</v>
      </c>
      <c r="K31" s="17" t="s">
        <v>39</v>
      </c>
      <c r="L31" s="17" t="s">
        <v>39</v>
      </c>
      <c r="M31" s="18" t="s">
        <v>39</v>
      </c>
    </row>
    <row r="32" spans="1:13" x14ac:dyDescent="0.2">
      <c r="C32" s="12"/>
      <c r="D32" s="12"/>
      <c r="E32" s="12"/>
      <c r="F32" s="16"/>
      <c r="G32" s="16"/>
      <c r="H32" s="16"/>
      <c r="I32" s="16"/>
      <c r="J32" s="16"/>
      <c r="K32" s="16"/>
      <c r="L32" s="16"/>
      <c r="M32" s="20"/>
    </row>
    <row r="33" spans="1:13" x14ac:dyDescent="0.2">
      <c r="C33" s="12">
        <v>4.2</v>
      </c>
      <c r="D33" s="12" t="s">
        <v>63</v>
      </c>
      <c r="E33" s="12" t="s">
        <v>32</v>
      </c>
      <c r="F33" s="16"/>
      <c r="G33" s="16"/>
      <c r="H33" s="16"/>
      <c r="I33" s="16"/>
      <c r="J33" s="16"/>
      <c r="K33" s="16"/>
      <c r="L33" s="16"/>
      <c r="M33" s="20"/>
    </row>
    <row r="34" spans="1:13" x14ac:dyDescent="0.2">
      <c r="A34" s="1" t="s">
        <v>33</v>
      </c>
      <c r="C34" s="12"/>
      <c r="D34" s="12" t="s">
        <v>34</v>
      </c>
      <c r="E34" s="12"/>
      <c r="F34" s="17">
        <v>203.2</v>
      </c>
      <c r="G34" s="17">
        <v>160.41999999999999</v>
      </c>
      <c r="H34" s="17">
        <v>109.04</v>
      </c>
      <c r="I34" s="17">
        <v>117.06</v>
      </c>
      <c r="J34" s="17">
        <v>141.24</v>
      </c>
      <c r="K34" s="17">
        <v>46.36</v>
      </c>
      <c r="L34" s="17">
        <v>60.63</v>
      </c>
      <c r="M34" s="17">
        <v>42.377899999999997</v>
      </c>
    </row>
    <row r="35" spans="1:13" x14ac:dyDescent="0.2">
      <c r="A35" s="1" t="s">
        <v>35</v>
      </c>
      <c r="C35" s="12"/>
      <c r="D35" s="12" t="s">
        <v>36</v>
      </c>
      <c r="E35" s="12"/>
      <c r="F35" s="17">
        <v>98.61</v>
      </c>
      <c r="G35" s="17">
        <v>75.150000000000006</v>
      </c>
      <c r="H35" s="17">
        <v>97.2</v>
      </c>
      <c r="I35" s="17">
        <v>79.13</v>
      </c>
      <c r="J35" s="17">
        <v>61.87</v>
      </c>
      <c r="K35" s="17">
        <v>41.5</v>
      </c>
      <c r="L35" s="17">
        <v>56.95</v>
      </c>
      <c r="M35" s="17">
        <v>27.011399999999998</v>
      </c>
    </row>
    <row r="36" spans="1:13" x14ac:dyDescent="0.2">
      <c r="A36" s="1" t="s">
        <v>37</v>
      </c>
      <c r="C36" s="12"/>
      <c r="D36" s="12" t="s">
        <v>38</v>
      </c>
      <c r="E36" s="12"/>
      <c r="F36" s="17" t="s">
        <v>39</v>
      </c>
      <c r="G36" s="17" t="s">
        <v>39</v>
      </c>
      <c r="H36" s="17" t="s">
        <v>39</v>
      </c>
      <c r="I36" s="17">
        <v>117.04</v>
      </c>
      <c r="J36" s="17" t="s">
        <v>39</v>
      </c>
      <c r="K36" s="17" t="s">
        <v>39</v>
      </c>
      <c r="L36" s="17" t="s">
        <v>39</v>
      </c>
      <c r="M36" s="17" t="s">
        <v>39</v>
      </c>
    </row>
    <row r="37" spans="1:13" x14ac:dyDescent="0.2">
      <c r="A37" s="1" t="s">
        <v>40</v>
      </c>
      <c r="B37" s="1" t="s">
        <v>64</v>
      </c>
      <c r="C37" s="12"/>
      <c r="D37" s="12" t="s">
        <v>41</v>
      </c>
      <c r="E37" s="12"/>
      <c r="F37" s="17" t="s">
        <v>39</v>
      </c>
      <c r="G37" s="17" t="s">
        <v>39</v>
      </c>
      <c r="H37" s="17" t="s">
        <v>39</v>
      </c>
      <c r="I37" s="17" t="s">
        <v>39</v>
      </c>
      <c r="J37" s="17" t="s">
        <v>39</v>
      </c>
      <c r="K37" s="17" t="s">
        <v>39</v>
      </c>
      <c r="L37" s="17" t="s">
        <v>39</v>
      </c>
      <c r="M37" s="17" t="s">
        <v>39</v>
      </c>
    </row>
    <row r="38" spans="1:13" x14ac:dyDescent="0.2">
      <c r="A38" s="1" t="s">
        <v>42</v>
      </c>
      <c r="B38" s="1" t="s">
        <v>65</v>
      </c>
      <c r="C38" s="12"/>
      <c r="D38" s="12" t="s">
        <v>43</v>
      </c>
      <c r="E38" s="12"/>
      <c r="F38" s="17" t="s">
        <v>39</v>
      </c>
      <c r="G38" s="17" t="s">
        <v>39</v>
      </c>
      <c r="H38" s="17" t="s">
        <v>39</v>
      </c>
      <c r="I38" s="17" t="s">
        <v>39</v>
      </c>
      <c r="J38" s="17" t="s">
        <v>39</v>
      </c>
      <c r="K38" s="17" t="s">
        <v>39</v>
      </c>
      <c r="L38" s="17" t="s">
        <v>39</v>
      </c>
      <c r="M38" s="17" t="s">
        <v>39</v>
      </c>
    </row>
    <row r="39" spans="1:13" x14ac:dyDescent="0.2">
      <c r="A39" s="1" t="s">
        <v>44</v>
      </c>
      <c r="C39" s="12"/>
      <c r="D39" s="12" t="s">
        <v>45</v>
      </c>
      <c r="E39" s="12"/>
      <c r="F39" s="17" t="s">
        <v>39</v>
      </c>
      <c r="G39" s="17" t="s">
        <v>39</v>
      </c>
      <c r="H39" s="17" t="s">
        <v>39</v>
      </c>
      <c r="I39" s="17" t="s">
        <v>39</v>
      </c>
      <c r="J39" s="17" t="s">
        <v>39</v>
      </c>
      <c r="K39" s="17" t="s">
        <v>39</v>
      </c>
      <c r="L39" s="17" t="s">
        <v>39</v>
      </c>
      <c r="M39" s="17" t="s">
        <v>39</v>
      </c>
    </row>
    <row r="40" spans="1:13" x14ac:dyDescent="0.2">
      <c r="A40" s="1" t="s">
        <v>46</v>
      </c>
      <c r="C40" s="12"/>
      <c r="D40" s="12" t="s">
        <v>47</v>
      </c>
      <c r="E40" s="12"/>
      <c r="F40" s="17" t="s">
        <v>39</v>
      </c>
      <c r="G40" s="17" t="s">
        <v>39</v>
      </c>
      <c r="H40" s="17" t="s">
        <v>39</v>
      </c>
      <c r="I40" s="17" t="s">
        <v>39</v>
      </c>
      <c r="J40" s="17" t="s">
        <v>39</v>
      </c>
      <c r="K40" s="17" t="s">
        <v>39</v>
      </c>
      <c r="L40" s="17" t="s">
        <v>39</v>
      </c>
      <c r="M40" s="17" t="s">
        <v>39</v>
      </c>
    </row>
    <row r="41" spans="1:13" x14ac:dyDescent="0.2">
      <c r="A41" s="1" t="s">
        <v>48</v>
      </c>
      <c r="C41" s="12"/>
      <c r="D41" s="12" t="s">
        <v>49</v>
      </c>
      <c r="E41" s="12"/>
      <c r="F41" s="17" t="s">
        <v>39</v>
      </c>
      <c r="G41" s="17" t="s">
        <v>39</v>
      </c>
      <c r="H41" s="17" t="s">
        <v>39</v>
      </c>
      <c r="I41" s="17" t="s">
        <v>39</v>
      </c>
      <c r="J41" s="17" t="s">
        <v>39</v>
      </c>
      <c r="K41" s="17" t="s">
        <v>39</v>
      </c>
      <c r="L41" s="17" t="s">
        <v>39</v>
      </c>
      <c r="M41" s="17" t="s">
        <v>39</v>
      </c>
    </row>
    <row r="42" spans="1:13" x14ac:dyDescent="0.2">
      <c r="A42" s="1" t="s">
        <v>50</v>
      </c>
      <c r="C42" s="12"/>
      <c r="D42" s="12" t="s">
        <v>51</v>
      </c>
      <c r="E42" s="12"/>
      <c r="F42" s="17">
        <v>211.21</v>
      </c>
      <c r="G42" s="17">
        <v>173.48</v>
      </c>
      <c r="H42" s="17">
        <v>114.49</v>
      </c>
      <c r="I42" s="17">
        <v>129.62</v>
      </c>
      <c r="J42" s="17">
        <v>149.13999999999999</v>
      </c>
      <c r="K42" s="17">
        <v>51.31</v>
      </c>
      <c r="L42" s="17">
        <v>64.66</v>
      </c>
      <c r="M42" s="17">
        <v>44.9816</v>
      </c>
    </row>
    <row r="43" spans="1:13" x14ac:dyDescent="0.2">
      <c r="A43" s="1" t="s">
        <v>52</v>
      </c>
      <c r="C43" s="12"/>
      <c r="D43" s="12" t="s">
        <v>53</v>
      </c>
      <c r="E43" s="12"/>
      <c r="F43" s="17">
        <v>106.57</v>
      </c>
      <c r="G43" s="17">
        <v>79.95</v>
      </c>
      <c r="H43" s="17">
        <v>101.71</v>
      </c>
      <c r="I43" s="17">
        <v>87.01</v>
      </c>
      <c r="J43" s="17">
        <v>65.7</v>
      </c>
      <c r="K43" s="17">
        <v>50.71</v>
      </c>
      <c r="L43" s="17">
        <v>60.22</v>
      </c>
      <c r="M43" s="17">
        <v>42.0976</v>
      </c>
    </row>
    <row r="44" spans="1:13" x14ac:dyDescent="0.2">
      <c r="A44" s="1" t="s">
        <v>54</v>
      </c>
      <c r="C44" s="12"/>
      <c r="D44" s="12" t="s">
        <v>55</v>
      </c>
      <c r="E44" s="12"/>
      <c r="F44" s="17" t="s">
        <v>39</v>
      </c>
      <c r="G44" s="17" t="s">
        <v>39</v>
      </c>
      <c r="H44" s="17" t="s">
        <v>39</v>
      </c>
      <c r="I44" s="17">
        <v>42.47</v>
      </c>
      <c r="J44" s="17" t="s">
        <v>39</v>
      </c>
      <c r="K44" s="17" t="s">
        <v>39</v>
      </c>
      <c r="L44" s="17" t="s">
        <v>39</v>
      </c>
      <c r="M44" s="17" t="s">
        <v>39</v>
      </c>
    </row>
    <row r="45" spans="1:13" x14ac:dyDescent="0.2">
      <c r="A45" s="1" t="s">
        <v>50</v>
      </c>
      <c r="C45" s="12"/>
      <c r="D45" s="12" t="s">
        <v>56</v>
      </c>
      <c r="E45" s="12"/>
      <c r="F45" s="17" t="s">
        <v>39</v>
      </c>
      <c r="G45" s="17" t="s">
        <v>39</v>
      </c>
      <c r="H45" s="17" t="s">
        <v>39</v>
      </c>
      <c r="I45" s="17" t="s">
        <v>39</v>
      </c>
      <c r="J45" s="17" t="s">
        <v>39</v>
      </c>
      <c r="K45" s="17" t="s">
        <v>39</v>
      </c>
      <c r="L45" s="17" t="s">
        <v>39</v>
      </c>
      <c r="M45" s="17" t="s">
        <v>39</v>
      </c>
    </row>
    <row r="46" spans="1:13" x14ac:dyDescent="0.2">
      <c r="A46" s="1" t="s">
        <v>57</v>
      </c>
      <c r="C46" s="12"/>
      <c r="D46" s="12" t="s">
        <v>58</v>
      </c>
      <c r="E46" s="12"/>
      <c r="F46" s="17" t="s">
        <v>39</v>
      </c>
      <c r="G46" s="17" t="s">
        <v>39</v>
      </c>
      <c r="H46" s="17" t="s">
        <v>39</v>
      </c>
      <c r="I46" s="17" t="s">
        <v>39</v>
      </c>
      <c r="J46" s="17" t="s">
        <v>39</v>
      </c>
      <c r="K46" s="17" t="s">
        <v>39</v>
      </c>
      <c r="L46" s="17" t="s">
        <v>39</v>
      </c>
      <c r="M46" s="17" t="s">
        <v>39</v>
      </c>
    </row>
    <row r="47" spans="1:13" x14ac:dyDescent="0.2">
      <c r="A47" s="1" t="s">
        <v>59</v>
      </c>
      <c r="C47" s="12"/>
      <c r="D47" s="12" t="s">
        <v>60</v>
      </c>
      <c r="E47" s="12"/>
      <c r="F47" s="17" t="s">
        <v>39</v>
      </c>
      <c r="G47" s="17" t="s">
        <v>39</v>
      </c>
      <c r="H47" s="17" t="s">
        <v>39</v>
      </c>
      <c r="I47" s="17" t="s">
        <v>39</v>
      </c>
      <c r="J47" s="17" t="s">
        <v>39</v>
      </c>
      <c r="K47" s="17" t="s">
        <v>39</v>
      </c>
      <c r="L47" s="17" t="s">
        <v>39</v>
      </c>
      <c r="M47" s="17" t="s">
        <v>39</v>
      </c>
    </row>
    <row r="48" spans="1:13" x14ac:dyDescent="0.2">
      <c r="A48" s="1" t="s">
        <v>61</v>
      </c>
      <c r="C48" s="12"/>
      <c r="D48" s="19" t="s">
        <v>62</v>
      </c>
      <c r="E48" s="12"/>
      <c r="F48" s="17" t="s">
        <v>39</v>
      </c>
      <c r="G48" s="17" t="s">
        <v>39</v>
      </c>
      <c r="H48" s="17" t="s">
        <v>39</v>
      </c>
      <c r="I48" s="17" t="s">
        <v>39</v>
      </c>
      <c r="J48" s="17" t="s">
        <v>39</v>
      </c>
      <c r="K48" s="17" t="s">
        <v>39</v>
      </c>
      <c r="L48" s="17" t="s">
        <v>39</v>
      </c>
      <c r="M48" s="17" t="s">
        <v>39</v>
      </c>
    </row>
    <row r="49" spans="1:16" x14ac:dyDescent="0.2">
      <c r="C49" s="12"/>
      <c r="D49" s="12"/>
      <c r="E49" s="12"/>
      <c r="F49" s="16"/>
      <c r="G49" s="16"/>
      <c r="H49" s="16"/>
      <c r="I49" s="16"/>
      <c r="J49" s="16"/>
      <c r="K49" s="16"/>
      <c r="L49" s="16"/>
      <c r="M49" s="16"/>
    </row>
    <row r="50" spans="1:16" x14ac:dyDescent="0.2">
      <c r="C50" s="12">
        <v>4.3</v>
      </c>
      <c r="D50" s="12" t="s">
        <v>66</v>
      </c>
      <c r="E50" s="12" t="s">
        <v>32</v>
      </c>
      <c r="F50" s="16"/>
      <c r="G50" s="16"/>
      <c r="H50" s="16"/>
      <c r="I50" s="16"/>
      <c r="J50" s="16"/>
      <c r="K50" s="16"/>
      <c r="L50" s="16"/>
      <c r="M50" s="16"/>
    </row>
    <row r="51" spans="1:16" x14ac:dyDescent="0.2">
      <c r="A51" s="1" t="s">
        <v>35</v>
      </c>
      <c r="B51" s="1" t="s">
        <v>67</v>
      </c>
      <c r="C51" s="12"/>
      <c r="D51" s="12" t="s">
        <v>68</v>
      </c>
      <c r="E51" s="12"/>
      <c r="F51" s="17" t="s">
        <v>39</v>
      </c>
      <c r="G51" s="17" t="s">
        <v>39</v>
      </c>
      <c r="H51" s="17" t="s">
        <v>39</v>
      </c>
      <c r="I51" s="17" t="s">
        <v>39</v>
      </c>
      <c r="J51" s="17" t="s">
        <v>39</v>
      </c>
      <c r="K51" s="17" t="s">
        <v>39</v>
      </c>
      <c r="L51" s="17" t="s">
        <v>39</v>
      </c>
      <c r="M51" s="17" t="s">
        <v>39</v>
      </c>
      <c r="N51" s="21"/>
      <c r="P51" s="21"/>
    </row>
    <row r="52" spans="1:16" x14ac:dyDescent="0.2">
      <c r="A52" s="1" t="s">
        <v>35</v>
      </c>
      <c r="B52" s="1" t="s">
        <v>69</v>
      </c>
      <c r="C52" s="12"/>
      <c r="D52" s="12" t="s">
        <v>70</v>
      </c>
      <c r="E52" s="12"/>
      <c r="F52" s="17" t="s">
        <v>39</v>
      </c>
      <c r="G52" s="17" t="s">
        <v>39</v>
      </c>
      <c r="H52" s="17" t="s">
        <v>39</v>
      </c>
      <c r="I52" s="17" t="s">
        <v>39</v>
      </c>
      <c r="J52" s="17" t="s">
        <v>39</v>
      </c>
      <c r="K52" s="17" t="s">
        <v>39</v>
      </c>
      <c r="L52" s="17" t="s">
        <v>39</v>
      </c>
      <c r="M52" s="17" t="s">
        <v>39</v>
      </c>
      <c r="N52" s="21"/>
      <c r="P52" s="21"/>
    </row>
    <row r="53" spans="1:16" x14ac:dyDescent="0.2">
      <c r="A53" s="1" t="s">
        <v>52</v>
      </c>
      <c r="B53" s="1" t="s">
        <v>67</v>
      </c>
      <c r="C53" s="12"/>
      <c r="D53" s="12" t="s">
        <v>71</v>
      </c>
      <c r="E53" s="12"/>
      <c r="F53" s="17" t="s">
        <v>39</v>
      </c>
      <c r="G53" s="17" t="s">
        <v>39</v>
      </c>
      <c r="H53" s="17" t="s">
        <v>39</v>
      </c>
      <c r="I53" s="17" t="s">
        <v>39</v>
      </c>
      <c r="J53" s="17" t="s">
        <v>39</v>
      </c>
      <c r="K53" s="17" t="s">
        <v>39</v>
      </c>
      <c r="L53" s="17" t="s">
        <v>39</v>
      </c>
      <c r="M53" s="17" t="s">
        <v>39</v>
      </c>
      <c r="N53" s="21"/>
      <c r="P53" s="21"/>
    </row>
    <row r="54" spans="1:16" x14ac:dyDescent="0.2">
      <c r="A54" s="1" t="s">
        <v>52</v>
      </c>
      <c r="B54" s="1" t="s">
        <v>69</v>
      </c>
      <c r="C54" s="12"/>
      <c r="D54" s="12" t="s">
        <v>72</v>
      </c>
      <c r="E54" s="12"/>
      <c r="F54" s="17" t="s">
        <v>39</v>
      </c>
      <c r="G54" s="17" t="s">
        <v>39</v>
      </c>
      <c r="H54" s="17" t="s">
        <v>39</v>
      </c>
      <c r="I54" s="17" t="s">
        <v>39</v>
      </c>
      <c r="J54" s="17" t="s">
        <v>39</v>
      </c>
      <c r="K54" s="17" t="s">
        <v>39</v>
      </c>
      <c r="L54" s="17" t="s">
        <v>39</v>
      </c>
      <c r="M54" s="17" t="s">
        <v>39</v>
      </c>
      <c r="N54" s="21"/>
      <c r="P54" s="21"/>
    </row>
    <row r="55" spans="1:16" x14ac:dyDescent="0.2">
      <c r="A55" s="1" t="s">
        <v>42</v>
      </c>
      <c r="B55" s="1" t="s">
        <v>67</v>
      </c>
      <c r="C55" s="12"/>
      <c r="D55" s="12" t="s">
        <v>73</v>
      </c>
      <c r="E55" s="12"/>
      <c r="F55" s="22" t="s">
        <v>39</v>
      </c>
      <c r="G55" s="22" t="s">
        <v>39</v>
      </c>
      <c r="H55" s="17" t="s">
        <v>39</v>
      </c>
      <c r="I55" s="17" t="s">
        <v>39</v>
      </c>
      <c r="J55" s="17" t="s">
        <v>39</v>
      </c>
      <c r="K55" s="17" t="s">
        <v>39</v>
      </c>
      <c r="L55" s="17" t="s">
        <v>39</v>
      </c>
      <c r="M55" s="17" t="s">
        <v>39</v>
      </c>
      <c r="N55" s="21"/>
      <c r="P55" s="21"/>
    </row>
    <row r="56" spans="1:16" x14ac:dyDescent="0.2">
      <c r="A56" s="1" t="s">
        <v>42</v>
      </c>
      <c r="B56" s="1" t="s">
        <v>69</v>
      </c>
      <c r="C56" s="12"/>
      <c r="D56" s="12" t="s">
        <v>74</v>
      </c>
      <c r="E56" s="12"/>
      <c r="F56" s="22" t="s">
        <v>39</v>
      </c>
      <c r="G56" s="22" t="s">
        <v>39</v>
      </c>
      <c r="H56" s="17" t="s">
        <v>39</v>
      </c>
      <c r="I56" s="17" t="s">
        <v>39</v>
      </c>
      <c r="J56" s="17" t="s">
        <v>39</v>
      </c>
      <c r="K56" s="17" t="s">
        <v>39</v>
      </c>
      <c r="L56" s="17" t="s">
        <v>39</v>
      </c>
      <c r="M56" s="17" t="s">
        <v>39</v>
      </c>
      <c r="N56" s="21"/>
      <c r="P56" s="21"/>
    </row>
    <row r="57" spans="1:16" x14ac:dyDescent="0.2">
      <c r="A57" s="1" t="s">
        <v>46</v>
      </c>
      <c r="B57" s="1" t="s">
        <v>67</v>
      </c>
      <c r="C57" s="12"/>
      <c r="D57" s="12" t="s">
        <v>75</v>
      </c>
      <c r="E57" s="12"/>
      <c r="F57" s="22" t="s">
        <v>39</v>
      </c>
      <c r="G57" s="22" t="s">
        <v>39</v>
      </c>
      <c r="H57" s="17" t="s">
        <v>39</v>
      </c>
      <c r="I57" s="17" t="s">
        <v>39</v>
      </c>
      <c r="J57" s="17" t="s">
        <v>39</v>
      </c>
      <c r="K57" s="17" t="s">
        <v>39</v>
      </c>
      <c r="L57" s="17" t="s">
        <v>39</v>
      </c>
      <c r="M57" s="17" t="s">
        <v>39</v>
      </c>
      <c r="N57" s="21"/>
      <c r="P57" s="21"/>
    </row>
    <row r="58" spans="1:16" x14ac:dyDescent="0.2">
      <c r="A58" s="1" t="s">
        <v>46</v>
      </c>
      <c r="B58" s="1" t="s">
        <v>69</v>
      </c>
      <c r="C58" s="12"/>
      <c r="D58" s="12" t="s">
        <v>76</v>
      </c>
      <c r="E58" s="12"/>
      <c r="F58" s="22" t="s">
        <v>39</v>
      </c>
      <c r="G58" s="22" t="s">
        <v>39</v>
      </c>
      <c r="H58" s="17" t="s">
        <v>39</v>
      </c>
      <c r="I58" s="17" t="s">
        <v>39</v>
      </c>
      <c r="J58" s="17" t="s">
        <v>39</v>
      </c>
      <c r="K58" s="17" t="s">
        <v>39</v>
      </c>
      <c r="L58" s="17" t="s">
        <v>39</v>
      </c>
      <c r="M58" s="17" t="s">
        <v>39</v>
      </c>
      <c r="N58" s="21"/>
      <c r="P58" s="21"/>
    </row>
    <row r="59" spans="1:16" x14ac:dyDescent="0.2">
      <c r="A59" s="1" t="s">
        <v>48</v>
      </c>
      <c r="B59" s="1" t="s">
        <v>67</v>
      </c>
      <c r="C59" s="12"/>
      <c r="D59" s="12" t="s">
        <v>77</v>
      </c>
      <c r="E59" s="12"/>
      <c r="F59" s="22" t="s">
        <v>39</v>
      </c>
      <c r="G59" s="22" t="s">
        <v>39</v>
      </c>
      <c r="H59" s="17" t="s">
        <v>39</v>
      </c>
      <c r="I59" s="17" t="s">
        <v>39</v>
      </c>
      <c r="J59" s="17" t="s">
        <v>39</v>
      </c>
      <c r="K59" s="17" t="s">
        <v>39</v>
      </c>
      <c r="L59" s="17" t="s">
        <v>39</v>
      </c>
      <c r="M59" s="17" t="s">
        <v>39</v>
      </c>
      <c r="N59" s="21"/>
      <c r="P59" s="21"/>
    </row>
    <row r="60" spans="1:16" x14ac:dyDescent="0.2">
      <c r="A60" s="1" t="s">
        <v>48</v>
      </c>
      <c r="B60" s="1" t="s">
        <v>69</v>
      </c>
      <c r="C60" s="12"/>
      <c r="D60" s="12" t="s">
        <v>78</v>
      </c>
      <c r="E60" s="12"/>
      <c r="F60" s="22" t="s">
        <v>39</v>
      </c>
      <c r="G60" s="22" t="s">
        <v>39</v>
      </c>
      <c r="H60" s="17" t="s">
        <v>39</v>
      </c>
      <c r="I60" s="17" t="s">
        <v>39</v>
      </c>
      <c r="J60" s="17" t="s">
        <v>39</v>
      </c>
      <c r="K60" s="17" t="s">
        <v>39</v>
      </c>
      <c r="L60" s="17" t="s">
        <v>39</v>
      </c>
      <c r="M60" s="17" t="s">
        <v>39</v>
      </c>
      <c r="N60" s="21"/>
      <c r="P60" s="21"/>
    </row>
    <row r="61" spans="1:16" x14ac:dyDescent="0.2">
      <c r="A61" s="1" t="s">
        <v>57</v>
      </c>
      <c r="B61" s="1" t="s">
        <v>67</v>
      </c>
      <c r="C61" s="12"/>
      <c r="D61" s="12" t="s">
        <v>79</v>
      </c>
      <c r="E61" s="12"/>
      <c r="F61" s="22" t="s">
        <v>39</v>
      </c>
      <c r="G61" s="22" t="s">
        <v>39</v>
      </c>
      <c r="H61" s="17" t="s">
        <v>39</v>
      </c>
      <c r="I61" s="17" t="s">
        <v>39</v>
      </c>
      <c r="J61" s="17" t="s">
        <v>39</v>
      </c>
      <c r="K61" s="17" t="s">
        <v>39</v>
      </c>
      <c r="L61" s="17" t="s">
        <v>39</v>
      </c>
      <c r="M61" s="17" t="s">
        <v>39</v>
      </c>
      <c r="N61" s="21"/>
      <c r="P61" s="21"/>
    </row>
    <row r="62" spans="1:16" x14ac:dyDescent="0.2">
      <c r="A62" s="1" t="s">
        <v>57</v>
      </c>
      <c r="B62" s="1" t="s">
        <v>69</v>
      </c>
      <c r="C62" s="12"/>
      <c r="D62" s="12" t="s">
        <v>80</v>
      </c>
      <c r="E62" s="12"/>
      <c r="F62" s="22" t="s">
        <v>39</v>
      </c>
      <c r="G62" s="22" t="s">
        <v>39</v>
      </c>
      <c r="H62" s="17" t="s">
        <v>39</v>
      </c>
      <c r="I62" s="17" t="s">
        <v>39</v>
      </c>
      <c r="J62" s="17" t="s">
        <v>39</v>
      </c>
      <c r="K62" s="17" t="s">
        <v>39</v>
      </c>
      <c r="L62" s="17" t="s">
        <v>39</v>
      </c>
      <c r="M62" s="17" t="s">
        <v>39</v>
      </c>
      <c r="N62" s="21"/>
      <c r="P62" s="21"/>
    </row>
    <row r="63" spans="1:16" x14ac:dyDescent="0.2">
      <c r="A63" s="1" t="s">
        <v>59</v>
      </c>
      <c r="B63" s="1" t="s">
        <v>67</v>
      </c>
      <c r="C63" s="12"/>
      <c r="D63" s="12" t="s">
        <v>81</v>
      </c>
      <c r="E63" s="12"/>
      <c r="F63" s="22" t="s">
        <v>39</v>
      </c>
      <c r="G63" s="22" t="s">
        <v>39</v>
      </c>
      <c r="H63" s="17" t="s">
        <v>39</v>
      </c>
      <c r="I63" s="17" t="s">
        <v>39</v>
      </c>
      <c r="J63" s="17" t="s">
        <v>39</v>
      </c>
      <c r="K63" s="17" t="s">
        <v>39</v>
      </c>
      <c r="L63" s="17" t="s">
        <v>39</v>
      </c>
      <c r="M63" s="17" t="s">
        <v>39</v>
      </c>
      <c r="N63" s="21"/>
      <c r="P63" s="21"/>
    </row>
    <row r="64" spans="1:16" x14ac:dyDescent="0.2">
      <c r="A64" s="1" t="s">
        <v>59</v>
      </c>
      <c r="B64" s="1" t="s">
        <v>69</v>
      </c>
      <c r="C64" s="12"/>
      <c r="D64" s="12" t="s">
        <v>82</v>
      </c>
      <c r="E64" s="12"/>
      <c r="F64" s="22" t="s">
        <v>39</v>
      </c>
      <c r="G64" s="22" t="s">
        <v>39</v>
      </c>
      <c r="H64" s="17" t="s">
        <v>39</v>
      </c>
      <c r="I64" s="17" t="s">
        <v>39</v>
      </c>
      <c r="J64" s="17" t="s">
        <v>39</v>
      </c>
      <c r="K64" s="17" t="s">
        <v>39</v>
      </c>
      <c r="L64" s="17" t="s">
        <v>39</v>
      </c>
      <c r="M64" s="17" t="s">
        <v>39</v>
      </c>
      <c r="N64" s="21"/>
      <c r="P64" s="21"/>
    </row>
    <row r="65" spans="3:14" x14ac:dyDescent="0.2">
      <c r="C65" s="12"/>
      <c r="D65" s="12"/>
      <c r="E65" s="12"/>
      <c r="F65" s="16"/>
      <c r="G65" s="16"/>
      <c r="H65" s="16"/>
      <c r="I65" s="16"/>
      <c r="J65" s="16"/>
      <c r="K65" s="16"/>
      <c r="L65" s="16"/>
      <c r="M65" s="16"/>
    </row>
    <row r="66" spans="3:14" ht="15" x14ac:dyDescent="0.25">
      <c r="C66" s="12"/>
      <c r="D66" s="23" t="s">
        <v>83</v>
      </c>
      <c r="E66" s="12"/>
      <c r="F66" s="16"/>
      <c r="G66" s="16"/>
      <c r="H66" s="16"/>
      <c r="I66" s="16"/>
      <c r="J66" s="16"/>
      <c r="K66" s="16"/>
      <c r="L66" s="16"/>
      <c r="M66" s="16"/>
    </row>
    <row r="67" spans="3:14" x14ac:dyDescent="0.2">
      <c r="C67" s="12"/>
      <c r="D67" s="12"/>
      <c r="E67" s="12"/>
      <c r="F67" s="16"/>
      <c r="G67" s="16"/>
      <c r="H67" s="16"/>
      <c r="I67" s="16"/>
      <c r="J67" s="16"/>
      <c r="K67" s="16"/>
      <c r="L67" s="16"/>
      <c r="M67" s="16"/>
    </row>
    <row r="68" spans="3:14" s="2" customFormat="1" x14ac:dyDescent="0.2">
      <c r="C68" s="12">
        <v>5.0999999999999996</v>
      </c>
      <c r="D68" s="12" t="s">
        <v>84</v>
      </c>
      <c r="E68" s="12" t="s">
        <v>26</v>
      </c>
      <c r="F68" s="13">
        <v>2.2320142649999997</v>
      </c>
      <c r="G68" s="13">
        <v>0.57428539999999995</v>
      </c>
      <c r="H68" s="13">
        <v>0.32210719999999998</v>
      </c>
      <c r="I68" s="13">
        <v>0.85017401999999997</v>
      </c>
      <c r="J68" s="13">
        <v>0.29044172499999998</v>
      </c>
      <c r="K68" s="13">
        <v>1.6656900000000001E-3</v>
      </c>
      <c r="L68" s="13">
        <v>1.8313949999999999E-2</v>
      </c>
      <c r="M68" s="13">
        <v>1.3833715E-2</v>
      </c>
    </row>
    <row r="69" spans="3:14" s="2" customFormat="1" x14ac:dyDescent="0.2">
      <c r="C69" s="12"/>
      <c r="D69" s="12"/>
      <c r="E69" s="12"/>
      <c r="F69" s="13"/>
      <c r="G69" s="13"/>
      <c r="H69" s="13"/>
      <c r="I69" s="13"/>
      <c r="J69" s="13"/>
      <c r="K69" s="13"/>
      <c r="L69" s="13"/>
      <c r="M69" s="13"/>
    </row>
    <row r="70" spans="3:14" s="2" customFormat="1" x14ac:dyDescent="0.2">
      <c r="C70" s="12">
        <v>5.2</v>
      </c>
      <c r="D70" s="12" t="s">
        <v>85</v>
      </c>
      <c r="E70" s="12" t="s">
        <v>26</v>
      </c>
      <c r="F70" s="13">
        <v>0.35184469900000004</v>
      </c>
      <c r="G70" s="13">
        <v>0.10531220600000001</v>
      </c>
      <c r="H70" s="24">
        <v>-3.0000000000000001E-5</v>
      </c>
      <c r="I70" s="13">
        <v>0</v>
      </c>
      <c r="J70" s="13">
        <v>1.9570506000000001E-2</v>
      </c>
      <c r="K70" s="13">
        <v>0</v>
      </c>
      <c r="L70" s="13">
        <v>0</v>
      </c>
      <c r="M70" s="13">
        <v>0</v>
      </c>
    </row>
    <row r="71" spans="3:14" s="2" customFormat="1" x14ac:dyDescent="0.2">
      <c r="C71" s="12"/>
      <c r="D71" s="12"/>
      <c r="E71" s="12"/>
      <c r="F71" s="13"/>
      <c r="G71" s="13"/>
      <c r="H71" s="13"/>
      <c r="I71" s="13"/>
      <c r="J71" s="13"/>
      <c r="K71" s="13"/>
      <c r="L71" s="13"/>
      <c r="M71" s="13"/>
    </row>
    <row r="72" spans="3:14" s="2" customFormat="1" x14ac:dyDescent="0.2">
      <c r="C72" s="12">
        <v>5.3</v>
      </c>
      <c r="D72" s="12" t="s">
        <v>86</v>
      </c>
      <c r="E72" s="12" t="s">
        <v>26</v>
      </c>
      <c r="F72" s="13">
        <v>29.658170114000001</v>
      </c>
      <c r="G72" s="13">
        <v>4.4643599830000005</v>
      </c>
      <c r="H72" s="13">
        <v>15.561550893</v>
      </c>
      <c r="I72" s="13">
        <v>12.813189749000001</v>
      </c>
      <c r="J72" s="13">
        <v>2.947671148</v>
      </c>
      <c r="K72" s="13">
        <v>0.33194815799999999</v>
      </c>
      <c r="L72" s="13">
        <v>0.98398053400000007</v>
      </c>
      <c r="M72" s="13">
        <v>1.3984387000000001E-2</v>
      </c>
    </row>
    <row r="73" spans="3:14" s="2" customFormat="1" x14ac:dyDescent="0.2">
      <c r="C73" s="12"/>
      <c r="D73" s="12"/>
      <c r="E73" s="12"/>
      <c r="F73" s="13"/>
      <c r="G73" s="13"/>
      <c r="H73" s="13"/>
      <c r="I73" s="13"/>
      <c r="J73" s="13"/>
      <c r="K73" s="13"/>
      <c r="L73" s="13"/>
      <c r="M73" s="13"/>
    </row>
    <row r="74" spans="3:14" s="2" customFormat="1" x14ac:dyDescent="0.2">
      <c r="C74" s="12">
        <v>5.4</v>
      </c>
      <c r="D74" s="12" t="s">
        <v>87</v>
      </c>
      <c r="E74" s="12" t="s">
        <v>26</v>
      </c>
      <c r="F74" s="13">
        <v>0</v>
      </c>
      <c r="G74" s="13">
        <v>0</v>
      </c>
      <c r="H74" s="13">
        <v>0</v>
      </c>
      <c r="I74" s="13">
        <v>0</v>
      </c>
      <c r="J74" s="13">
        <v>0</v>
      </c>
      <c r="K74" s="13">
        <v>0</v>
      </c>
      <c r="L74" s="13">
        <v>0</v>
      </c>
      <c r="M74" s="13">
        <v>0</v>
      </c>
    </row>
    <row r="75" spans="3:14" s="2" customFormat="1" x14ac:dyDescent="0.2">
      <c r="C75" s="12"/>
      <c r="D75" s="12"/>
      <c r="E75" s="12"/>
      <c r="F75" s="13"/>
      <c r="G75" s="13"/>
      <c r="H75" s="13"/>
      <c r="I75" s="13"/>
      <c r="J75" s="13"/>
      <c r="K75" s="13"/>
      <c r="L75" s="13"/>
      <c r="M75" s="13"/>
    </row>
    <row r="76" spans="3:14" s="2" customFormat="1" x14ac:dyDescent="0.2">
      <c r="C76" s="12">
        <v>5.5</v>
      </c>
      <c r="D76" s="12" t="s">
        <v>88</v>
      </c>
      <c r="E76" s="12" t="s">
        <v>26</v>
      </c>
      <c r="F76" s="24">
        <v>4.0749580000000001E-3</v>
      </c>
      <c r="G76" s="24">
        <v>-3.1999999999999995E-8</v>
      </c>
      <c r="H76" s="13">
        <v>1.5129289999999998E-2</v>
      </c>
      <c r="I76" s="13">
        <v>3.8097000999999998E-2</v>
      </c>
      <c r="J76" s="24">
        <v>4.10214E-4</v>
      </c>
      <c r="K76" s="24">
        <v>3.4310000000000003E-6</v>
      </c>
      <c r="L76" s="24">
        <v>2.4295E-5</v>
      </c>
      <c r="M76" s="24">
        <v>1.5309000000000002E-5</v>
      </c>
      <c r="N76" s="15"/>
    </row>
    <row r="77" spans="3:14" s="2" customFormat="1" x14ac:dyDescent="0.2">
      <c r="C77" s="12"/>
      <c r="D77" s="12"/>
      <c r="E77" s="12"/>
      <c r="F77" s="13"/>
      <c r="G77" s="13"/>
      <c r="H77" s="13"/>
      <c r="I77" s="13"/>
      <c r="J77" s="13"/>
      <c r="K77" s="13"/>
      <c r="L77" s="13"/>
      <c r="M77" s="13"/>
    </row>
    <row r="78" spans="3:14" s="2" customFormat="1" x14ac:dyDescent="0.2">
      <c r="C78" s="12"/>
      <c r="D78" s="12" t="s">
        <v>89</v>
      </c>
      <c r="E78" s="12" t="s">
        <v>26</v>
      </c>
      <c r="F78" s="13">
        <f>SUM(F67:F77)</f>
        <v>32.246104035999998</v>
      </c>
      <c r="G78" s="13">
        <f>SUM(G67:G77)</f>
        <v>5.1439575570000002</v>
      </c>
      <c r="H78" s="13">
        <f t="shared" ref="H78:M78" si="1">SUM(H67:H77)</f>
        <v>15.898757383000001</v>
      </c>
      <c r="I78" s="13">
        <f t="shared" si="1"/>
        <v>13.701460770000002</v>
      </c>
      <c r="J78" s="13">
        <f t="shared" si="1"/>
        <v>3.2580935929999999</v>
      </c>
      <c r="K78" s="13">
        <f t="shared" si="1"/>
        <v>0.33361727899999999</v>
      </c>
      <c r="L78" s="13">
        <f t="shared" si="1"/>
        <v>1.0023187790000001</v>
      </c>
      <c r="M78" s="13">
        <f t="shared" si="1"/>
        <v>2.7833411000000002E-2</v>
      </c>
    </row>
    <row r="79" spans="3:14" s="2" customFormat="1" ht="15" x14ac:dyDescent="0.25">
      <c r="C79" s="12"/>
      <c r="D79" s="25" t="s">
        <v>90</v>
      </c>
      <c r="E79" s="12"/>
      <c r="F79" s="13"/>
      <c r="G79" s="13"/>
      <c r="H79" s="13"/>
      <c r="I79" s="13"/>
      <c r="J79" s="13"/>
      <c r="K79" s="13"/>
      <c r="L79" s="13"/>
      <c r="M79" s="13"/>
    </row>
    <row r="80" spans="3:14" s="2" customFormat="1" x14ac:dyDescent="0.2">
      <c r="C80" s="12"/>
      <c r="D80" s="12"/>
      <c r="E80" s="12"/>
      <c r="F80" s="13"/>
      <c r="G80" s="13"/>
      <c r="H80" s="13"/>
      <c r="I80" s="13"/>
      <c r="J80" s="13"/>
      <c r="K80" s="13"/>
      <c r="L80" s="13"/>
      <c r="M80" s="13"/>
    </row>
    <row r="81" spans="2:13" s="2" customFormat="1" x14ac:dyDescent="0.2">
      <c r="C81" s="12">
        <v>6.1</v>
      </c>
      <c r="D81" s="12" t="s">
        <v>91</v>
      </c>
      <c r="E81" s="12" t="s">
        <v>26</v>
      </c>
      <c r="F81" s="13">
        <v>7.4931919999999999E-2</v>
      </c>
      <c r="G81" s="13">
        <v>0.20027827000000004</v>
      </c>
      <c r="H81" s="13">
        <v>0.195961627</v>
      </c>
      <c r="I81" s="13">
        <v>0.53007311700000004</v>
      </c>
      <c r="J81" s="13">
        <v>1.5454534999999998E-2</v>
      </c>
      <c r="K81" s="13">
        <v>2.8609846000000001E-2</v>
      </c>
      <c r="L81" s="13">
        <v>1.4189984999999999E-2</v>
      </c>
      <c r="M81" s="13">
        <v>8.5869899999999999E-4</v>
      </c>
    </row>
    <row r="82" spans="2:13" s="2" customFormat="1" x14ac:dyDescent="0.2">
      <c r="C82" s="12"/>
      <c r="D82" s="12" t="s">
        <v>92</v>
      </c>
      <c r="E82" s="12" t="s">
        <v>26</v>
      </c>
      <c r="F82" s="13">
        <v>1.6046410279999996</v>
      </c>
      <c r="G82" s="13">
        <v>0.27499675900000004</v>
      </c>
      <c r="H82" s="13">
        <v>0.603531339</v>
      </c>
      <c r="I82" s="13">
        <v>0.65327179599999996</v>
      </c>
      <c r="J82" s="13">
        <v>0.20027163099999998</v>
      </c>
      <c r="K82" s="13">
        <v>4.3640573999999994E-2</v>
      </c>
      <c r="L82" s="13">
        <v>4.4995433000000001E-2</v>
      </c>
      <c r="M82" s="13">
        <v>1.5370403000000001E-2</v>
      </c>
    </row>
    <row r="83" spans="2:13" s="2" customFormat="1" x14ac:dyDescent="0.2">
      <c r="C83" s="12"/>
      <c r="D83" s="12"/>
      <c r="E83" s="12"/>
      <c r="F83" s="13"/>
      <c r="G83" s="13"/>
      <c r="H83" s="13"/>
      <c r="I83" s="13"/>
      <c r="J83" s="13"/>
      <c r="K83" s="13"/>
      <c r="L83" s="13"/>
      <c r="M83" s="13"/>
    </row>
    <row r="84" spans="2:13" s="2" customFormat="1" x14ac:dyDescent="0.2">
      <c r="C84" s="12"/>
      <c r="D84" s="12"/>
      <c r="E84" s="12"/>
      <c r="F84" s="13"/>
      <c r="G84" s="13"/>
      <c r="H84" s="13"/>
      <c r="I84" s="13"/>
      <c r="J84" s="13"/>
      <c r="K84" s="13"/>
      <c r="L84" s="13"/>
      <c r="M84" s="13"/>
    </row>
    <row r="85" spans="2:13" s="2" customFormat="1" x14ac:dyDescent="0.2">
      <c r="C85" s="12">
        <v>6.1</v>
      </c>
      <c r="D85" s="12" t="s">
        <v>93</v>
      </c>
      <c r="E85" s="12" t="s">
        <v>26</v>
      </c>
      <c r="F85" s="13">
        <v>3.0193126440000002</v>
      </c>
      <c r="G85" s="13">
        <v>0.45528808399999998</v>
      </c>
      <c r="H85" s="13">
        <v>0.87813227800000004</v>
      </c>
      <c r="I85" s="13">
        <v>0.54147129199999988</v>
      </c>
      <c r="J85" s="13">
        <v>0.38482778400000001</v>
      </c>
      <c r="K85" s="13">
        <v>4.8873181000000002E-2</v>
      </c>
      <c r="L85" s="13">
        <v>4.7588400999999995E-2</v>
      </c>
      <c r="M85" s="13">
        <v>3.1462899999999997E-4</v>
      </c>
    </row>
    <row r="86" spans="2:13" s="2" customFormat="1" x14ac:dyDescent="0.2">
      <c r="C86" s="12"/>
      <c r="D86" s="12"/>
      <c r="E86" s="12"/>
      <c r="F86" s="13"/>
      <c r="G86" s="13"/>
      <c r="H86" s="13"/>
      <c r="I86" s="13"/>
      <c r="J86" s="13"/>
      <c r="K86" s="13"/>
      <c r="L86" s="13"/>
      <c r="M86" s="13"/>
    </row>
    <row r="87" spans="2:13" s="2" customFormat="1" x14ac:dyDescent="0.2">
      <c r="C87" s="12">
        <v>6.2</v>
      </c>
      <c r="D87" s="12" t="s">
        <v>94</v>
      </c>
      <c r="E87" s="12" t="s">
        <v>26</v>
      </c>
      <c r="F87" s="13">
        <v>1.28176E-2</v>
      </c>
      <c r="G87" s="13">
        <v>2.9182000000000001E-3</v>
      </c>
      <c r="H87" s="13">
        <v>4.5897999999999998E-3</v>
      </c>
      <c r="I87" s="13">
        <v>5.4996000000000003E-3</v>
      </c>
      <c r="J87" s="13">
        <v>1.6417999999999999E-3</v>
      </c>
      <c r="K87" s="13">
        <v>4.169E-4</v>
      </c>
      <c r="L87" s="13">
        <v>3.0669999999999997E-4</v>
      </c>
      <c r="M87" s="16">
        <v>1.294E-4</v>
      </c>
    </row>
    <row r="88" spans="2:13" s="2" customFormat="1" x14ac:dyDescent="0.2">
      <c r="C88" s="12"/>
      <c r="D88" s="12"/>
      <c r="E88" s="12"/>
      <c r="F88" s="13"/>
      <c r="G88" s="13"/>
      <c r="H88" s="13"/>
      <c r="I88" s="13"/>
      <c r="J88" s="13"/>
      <c r="K88" s="13"/>
      <c r="L88" s="13"/>
      <c r="M88" s="13"/>
    </row>
    <row r="89" spans="2:13" s="2" customFormat="1" x14ac:dyDescent="0.2">
      <c r="C89" s="12">
        <v>6.3</v>
      </c>
      <c r="D89" s="12" t="s">
        <v>95</v>
      </c>
      <c r="E89" s="12" t="s">
        <v>26</v>
      </c>
      <c r="F89" s="13">
        <f>+F81+F82+F85+F87</f>
        <v>4.7117031919999999</v>
      </c>
      <c r="G89" s="13">
        <f t="shared" ref="G89:M89" si="2">+G81+G82+G85+G87</f>
        <v>0.93348131300000003</v>
      </c>
      <c r="H89" s="13">
        <f t="shared" si="2"/>
        <v>1.6822150440000001</v>
      </c>
      <c r="I89" s="13">
        <f t="shared" si="2"/>
        <v>1.7303158049999998</v>
      </c>
      <c r="J89" s="13">
        <f t="shared" si="2"/>
        <v>0.60219575000000003</v>
      </c>
      <c r="K89" s="13">
        <f t="shared" si="2"/>
        <v>0.121540501</v>
      </c>
      <c r="L89" s="13">
        <f t="shared" si="2"/>
        <v>0.10708051899999999</v>
      </c>
      <c r="M89" s="13">
        <f t="shared" si="2"/>
        <v>1.6673131000000001E-2</v>
      </c>
    </row>
    <row r="90" spans="2:13" s="2" customFormat="1" x14ac:dyDescent="0.2">
      <c r="C90" s="12"/>
      <c r="D90" s="12"/>
      <c r="E90" s="12"/>
      <c r="F90" s="16"/>
      <c r="G90" s="16"/>
      <c r="H90" s="16"/>
      <c r="I90" s="16"/>
      <c r="J90" s="16"/>
      <c r="K90" s="26"/>
      <c r="L90" s="16"/>
      <c r="M90" s="16"/>
    </row>
    <row r="91" spans="2:13" s="2" customFormat="1" ht="42" customHeight="1" x14ac:dyDescent="0.2">
      <c r="C91" s="12">
        <v>6.4</v>
      </c>
      <c r="D91" s="19" t="s">
        <v>96</v>
      </c>
      <c r="E91" s="12" t="s">
        <v>97</v>
      </c>
      <c r="F91" s="16"/>
      <c r="G91" s="16"/>
      <c r="H91" s="16"/>
      <c r="I91" s="16"/>
      <c r="J91" s="16"/>
      <c r="K91" s="26"/>
      <c r="L91" s="16"/>
      <c r="M91" s="16"/>
    </row>
    <row r="92" spans="2:13" x14ac:dyDescent="0.2">
      <c r="B92" s="1" t="s">
        <v>98</v>
      </c>
      <c r="C92" s="12"/>
      <c r="D92" s="19" t="s">
        <v>99</v>
      </c>
      <c r="E92" s="12"/>
      <c r="F92" s="27">
        <v>1.9431466957056356E-2</v>
      </c>
      <c r="G92" s="27">
        <v>1.2959173635241744E-2</v>
      </c>
      <c r="H92" s="27">
        <v>1.5816650472435245E-2</v>
      </c>
      <c r="I92" s="27">
        <v>7.8076478201700482E-3</v>
      </c>
      <c r="J92" s="27">
        <v>1.9179088836935036E-2</v>
      </c>
      <c r="K92" s="27">
        <v>9.8070595180053816E-3</v>
      </c>
      <c r="L92" s="27">
        <v>1.2702429492366839E-2</v>
      </c>
      <c r="M92" s="27">
        <v>1.9912779402233183E-4</v>
      </c>
    </row>
    <row r="93" spans="2:13" x14ac:dyDescent="0.2">
      <c r="B93" s="1" t="s">
        <v>100</v>
      </c>
      <c r="C93" s="12"/>
      <c r="D93" s="19" t="s">
        <v>101</v>
      </c>
      <c r="E93" s="12"/>
      <c r="F93" s="27">
        <v>1.943143565959024E-2</v>
      </c>
      <c r="G93" s="27">
        <v>1.294978117649946E-2</v>
      </c>
      <c r="H93" s="27">
        <v>1.5819652192547849E-2</v>
      </c>
      <c r="I93" s="27">
        <v>7.7741999683707081E-3</v>
      </c>
      <c r="J93" s="27">
        <v>1.9181452511179885E-2</v>
      </c>
      <c r="K93" s="27">
        <v>9.8063013930447893E-3</v>
      </c>
      <c r="L93" s="27">
        <v>1.2699272747712528E-2</v>
      </c>
      <c r="M93" s="27">
        <v>1.9912880993690576E-4</v>
      </c>
    </row>
    <row r="94" spans="2:13" ht="15" customHeight="1" x14ac:dyDescent="0.2">
      <c r="B94" s="1" t="s">
        <v>98</v>
      </c>
      <c r="C94" s="12"/>
      <c r="D94" s="19" t="s">
        <v>102</v>
      </c>
      <c r="E94" s="12"/>
      <c r="F94" s="27" t="s">
        <v>39</v>
      </c>
      <c r="G94" s="27" t="s">
        <v>39</v>
      </c>
      <c r="H94" s="27" t="s">
        <v>39</v>
      </c>
      <c r="I94" s="27" t="s">
        <v>39</v>
      </c>
      <c r="J94" s="27" t="s">
        <v>39</v>
      </c>
      <c r="K94" s="27" t="s">
        <v>39</v>
      </c>
      <c r="L94" s="27" t="s">
        <v>39</v>
      </c>
      <c r="M94" s="27" t="s">
        <v>39</v>
      </c>
    </row>
    <row r="95" spans="2:13" ht="15" customHeight="1" x14ac:dyDescent="0.2">
      <c r="B95" s="1" t="s">
        <v>100</v>
      </c>
      <c r="C95" s="12"/>
      <c r="D95" s="19" t="s">
        <v>103</v>
      </c>
      <c r="E95" s="12"/>
      <c r="F95" s="27" t="s">
        <v>39</v>
      </c>
      <c r="G95" s="27" t="s">
        <v>39</v>
      </c>
      <c r="H95" s="27" t="s">
        <v>39</v>
      </c>
      <c r="I95" s="27" t="s">
        <v>39</v>
      </c>
      <c r="J95" s="27" t="s">
        <v>39</v>
      </c>
      <c r="K95" s="27" t="s">
        <v>39</v>
      </c>
      <c r="L95" s="27" t="s">
        <v>39</v>
      </c>
      <c r="M95" s="27" t="s">
        <v>39</v>
      </c>
    </row>
    <row r="96" spans="2:13" ht="15" customHeight="1" x14ac:dyDescent="0.2">
      <c r="B96" s="1" t="s">
        <v>104</v>
      </c>
      <c r="C96" s="12"/>
      <c r="D96" s="19" t="s">
        <v>105</v>
      </c>
      <c r="E96" s="12"/>
      <c r="F96" s="27" t="s">
        <v>39</v>
      </c>
      <c r="G96" s="27" t="s">
        <v>39</v>
      </c>
      <c r="H96" s="27" t="s">
        <v>39</v>
      </c>
      <c r="I96" s="27" t="s">
        <v>39</v>
      </c>
      <c r="J96" s="27" t="s">
        <v>39</v>
      </c>
      <c r="K96" s="27" t="s">
        <v>39</v>
      </c>
      <c r="L96" s="27" t="s">
        <v>39</v>
      </c>
      <c r="M96" s="27" t="s">
        <v>39</v>
      </c>
    </row>
    <row r="97" spans="1:13" ht="11.25" customHeight="1" x14ac:dyDescent="0.2">
      <c r="C97" s="12"/>
      <c r="D97" s="19"/>
      <c r="E97" s="12"/>
      <c r="F97" s="28"/>
      <c r="G97" s="28"/>
      <c r="H97" s="28"/>
      <c r="I97" s="28"/>
      <c r="J97" s="29"/>
      <c r="K97" s="28"/>
      <c r="L97" s="28"/>
      <c r="M97" s="28"/>
    </row>
    <row r="98" spans="1:13" ht="42.75" customHeight="1" x14ac:dyDescent="0.2">
      <c r="C98" s="12"/>
      <c r="D98" s="19" t="s">
        <v>106</v>
      </c>
      <c r="E98" s="12" t="s">
        <v>97</v>
      </c>
      <c r="F98" s="28"/>
      <c r="G98" s="28"/>
      <c r="H98" s="28"/>
      <c r="I98" s="28"/>
      <c r="J98" s="28"/>
      <c r="K98" s="28"/>
      <c r="L98" s="28"/>
      <c r="M98" s="28"/>
    </row>
    <row r="99" spans="1:13" x14ac:dyDescent="0.2">
      <c r="B99" s="1" t="s">
        <v>98</v>
      </c>
      <c r="C99" s="12"/>
      <c r="D99" s="19" t="s">
        <v>99</v>
      </c>
      <c r="E99" s="12"/>
      <c r="F99" s="27">
        <v>2.6429130874315372E-2</v>
      </c>
      <c r="G99" s="27">
        <v>2.4546755670727827E-2</v>
      </c>
      <c r="H99" s="27">
        <v>2.5726642977036161E-2</v>
      </c>
      <c r="I99" s="27">
        <v>2.4374462719041576E-2</v>
      </c>
      <c r="J99" s="27">
        <v>2.6221919957694448E-2</v>
      </c>
      <c r="K99" s="27">
        <v>2.4556635660416153E-2</v>
      </c>
      <c r="L99" s="27">
        <v>2.4885333076226361E-2</v>
      </c>
      <c r="M99" s="27">
        <v>1.0535050811504392E-2</v>
      </c>
    </row>
    <row r="100" spans="1:13" x14ac:dyDescent="0.2">
      <c r="B100" s="1" t="s">
        <v>100</v>
      </c>
      <c r="C100" s="12"/>
      <c r="D100" s="19" t="s">
        <v>101</v>
      </c>
      <c r="E100" s="12"/>
      <c r="F100" s="27">
        <v>2.5939699629380301E-2</v>
      </c>
      <c r="G100" s="27">
        <v>1.8147353721885761E-2</v>
      </c>
      <c r="H100" s="27">
        <v>2.2016277115618987E-2</v>
      </c>
      <c r="I100" s="27">
        <v>1.2491165678196607E-2</v>
      </c>
      <c r="J100" s="27">
        <v>2.5428429867128444E-2</v>
      </c>
      <c r="K100" s="27">
        <v>1.6983492872618963E-2</v>
      </c>
      <c r="L100" s="27">
        <v>2.0467149724236345E-2</v>
      </c>
      <c r="M100" s="27">
        <v>9.5597189417189234E-3</v>
      </c>
    </row>
    <row r="101" spans="1:13" ht="15" customHeight="1" x14ac:dyDescent="0.2">
      <c r="B101" s="1" t="s">
        <v>98</v>
      </c>
      <c r="C101" s="12"/>
      <c r="D101" s="19" t="s">
        <v>102</v>
      </c>
      <c r="E101" s="12"/>
      <c r="F101" s="27" t="s">
        <v>39</v>
      </c>
      <c r="G101" s="27" t="s">
        <v>39</v>
      </c>
      <c r="H101" s="27" t="s">
        <v>39</v>
      </c>
      <c r="I101" s="27" t="s">
        <v>39</v>
      </c>
      <c r="J101" s="27" t="s">
        <v>39</v>
      </c>
      <c r="K101" s="27" t="s">
        <v>39</v>
      </c>
      <c r="L101" s="27" t="s">
        <v>39</v>
      </c>
      <c r="M101" s="27" t="s">
        <v>39</v>
      </c>
    </row>
    <row r="102" spans="1:13" ht="15" customHeight="1" x14ac:dyDescent="0.2">
      <c r="B102" s="1" t="s">
        <v>100</v>
      </c>
      <c r="C102" s="12"/>
      <c r="D102" s="19" t="s">
        <v>103</v>
      </c>
      <c r="E102" s="12"/>
      <c r="F102" s="27" t="s">
        <v>39</v>
      </c>
      <c r="G102" s="27" t="s">
        <v>39</v>
      </c>
      <c r="H102" s="27" t="s">
        <v>39</v>
      </c>
      <c r="I102" s="27" t="s">
        <v>39</v>
      </c>
      <c r="J102" s="27" t="s">
        <v>39</v>
      </c>
      <c r="K102" s="27" t="s">
        <v>39</v>
      </c>
      <c r="L102" s="27" t="s">
        <v>39</v>
      </c>
      <c r="M102" s="27" t="s">
        <v>39</v>
      </c>
    </row>
    <row r="103" spans="1:13" ht="15" customHeight="1" x14ac:dyDescent="0.2">
      <c r="B103" s="1" t="s">
        <v>104</v>
      </c>
      <c r="C103" s="12"/>
      <c r="D103" s="19" t="s">
        <v>105</v>
      </c>
      <c r="E103" s="12"/>
      <c r="F103" s="27" t="s">
        <v>39</v>
      </c>
      <c r="G103" s="27" t="s">
        <v>39</v>
      </c>
      <c r="H103" s="27" t="s">
        <v>39</v>
      </c>
      <c r="I103" s="27" t="s">
        <v>39</v>
      </c>
      <c r="J103" s="27" t="s">
        <v>39</v>
      </c>
      <c r="K103" s="27" t="s">
        <v>39</v>
      </c>
      <c r="L103" s="27" t="s">
        <v>39</v>
      </c>
      <c r="M103" s="27" t="s">
        <v>39</v>
      </c>
    </row>
    <row r="104" spans="1:13" ht="15" customHeight="1" x14ac:dyDescent="0.2">
      <c r="C104" s="12"/>
      <c r="D104" s="19"/>
      <c r="E104" s="12"/>
      <c r="F104" s="27"/>
      <c r="G104" s="27"/>
      <c r="H104" s="27"/>
      <c r="I104" s="27"/>
      <c r="J104" s="27"/>
      <c r="K104" s="27"/>
      <c r="L104" s="27"/>
      <c r="M104" s="27"/>
    </row>
    <row r="105" spans="1:13" ht="15" customHeight="1" x14ac:dyDescent="0.2">
      <c r="C105" s="12"/>
      <c r="D105" s="19"/>
      <c r="E105" s="12"/>
      <c r="F105" s="27"/>
      <c r="G105" s="27"/>
      <c r="H105" s="27"/>
      <c r="I105" s="27"/>
      <c r="J105" s="27"/>
      <c r="K105" s="27"/>
      <c r="L105" s="27"/>
      <c r="M105" s="27"/>
    </row>
    <row r="106" spans="1:13" ht="15" customHeight="1" x14ac:dyDescent="0.2">
      <c r="C106" s="12"/>
      <c r="D106" s="19"/>
      <c r="E106" s="12"/>
      <c r="F106" s="27"/>
      <c r="G106" s="27"/>
      <c r="H106" s="27"/>
      <c r="I106" s="27"/>
      <c r="J106" s="27"/>
      <c r="K106" s="27"/>
      <c r="L106" s="27"/>
      <c r="M106" s="27"/>
    </row>
    <row r="107" spans="1:13" ht="15" customHeight="1" x14ac:dyDescent="0.2">
      <c r="C107" s="12"/>
      <c r="D107" s="19"/>
      <c r="E107" s="12"/>
      <c r="F107" s="27"/>
      <c r="G107" s="27"/>
      <c r="H107" s="27"/>
      <c r="I107" s="27"/>
      <c r="J107" s="27"/>
      <c r="K107" s="27"/>
      <c r="L107" s="27"/>
      <c r="M107" s="27"/>
    </row>
    <row r="108" spans="1:13" ht="15" customHeight="1" x14ac:dyDescent="0.2">
      <c r="C108" s="12"/>
      <c r="D108" s="19"/>
      <c r="E108" s="12"/>
      <c r="F108" s="27"/>
      <c r="G108" s="27"/>
      <c r="H108" s="27"/>
      <c r="I108" s="27"/>
      <c r="J108" s="27"/>
      <c r="K108" s="27"/>
      <c r="L108" s="27"/>
      <c r="M108" s="27"/>
    </row>
    <row r="109" spans="1:13" ht="15" customHeight="1" x14ac:dyDescent="0.2">
      <c r="C109" s="12"/>
      <c r="D109" s="19"/>
      <c r="E109" s="12"/>
      <c r="F109" s="27"/>
      <c r="G109" s="27"/>
      <c r="H109" s="27"/>
      <c r="I109" s="27"/>
      <c r="J109" s="27"/>
      <c r="K109" s="27"/>
      <c r="L109" s="27"/>
      <c r="M109" s="27"/>
    </row>
    <row r="110" spans="1:13" ht="15" customHeight="1" x14ac:dyDescent="0.2">
      <c r="C110" s="12"/>
      <c r="D110" s="19"/>
      <c r="E110" s="12"/>
      <c r="F110" s="28"/>
      <c r="G110" s="28"/>
      <c r="H110" s="28"/>
      <c r="I110" s="28"/>
      <c r="J110" s="28"/>
      <c r="K110" s="28"/>
      <c r="L110" s="28"/>
      <c r="M110" s="28"/>
    </row>
    <row r="111" spans="1:13" ht="15" x14ac:dyDescent="0.25">
      <c r="C111" s="12">
        <v>7.1</v>
      </c>
      <c r="D111" s="25" t="s">
        <v>107</v>
      </c>
      <c r="E111" s="12" t="s">
        <v>97</v>
      </c>
      <c r="F111" s="30"/>
      <c r="G111" s="30"/>
      <c r="H111" s="30"/>
      <c r="I111" s="30"/>
      <c r="J111" s="30"/>
      <c r="K111" s="30"/>
      <c r="L111" s="30"/>
      <c r="M111" s="30"/>
    </row>
    <row r="112" spans="1:13" x14ac:dyDescent="0.2">
      <c r="A112" s="1" t="s">
        <v>33</v>
      </c>
      <c r="C112" s="12"/>
      <c r="D112" s="12" t="s">
        <v>34</v>
      </c>
      <c r="E112" s="12"/>
      <c r="F112" s="27">
        <v>0.1603471904979441</v>
      </c>
      <c r="G112" s="27">
        <v>0.16992415402567085</v>
      </c>
      <c r="H112" s="27">
        <v>0.11492842535787329</v>
      </c>
      <c r="I112" s="27">
        <v>0.1893923999187157</v>
      </c>
      <c r="J112" s="27">
        <v>0.2089360609432509</v>
      </c>
      <c r="K112" s="27">
        <v>9.7797774094245948E-2</v>
      </c>
      <c r="L112" s="27">
        <v>0.21551724137931028</v>
      </c>
      <c r="M112" s="27">
        <v>0.13407532688571422</v>
      </c>
    </row>
    <row r="113" spans="1:13" x14ac:dyDescent="0.2">
      <c r="A113" s="1" t="s">
        <v>50</v>
      </c>
      <c r="C113" s="12"/>
      <c r="D113" s="12" t="s">
        <v>51</v>
      </c>
      <c r="E113" s="12"/>
      <c r="F113" s="27">
        <v>0.16055827243255116</v>
      </c>
      <c r="G113" s="27">
        <v>0.17366889926256679</v>
      </c>
      <c r="H113" s="27">
        <v>0.11697560975609744</v>
      </c>
      <c r="I113" s="27">
        <v>0.19641868192726597</v>
      </c>
      <c r="J113" s="27">
        <v>0.20947206228205317</v>
      </c>
      <c r="K113" s="27">
        <v>0.10225563909774449</v>
      </c>
      <c r="L113" s="27">
        <v>0.21816126601356434</v>
      </c>
      <c r="M113" s="27">
        <v>0.13463828069821426</v>
      </c>
    </row>
    <row r="114" spans="1:13" x14ac:dyDescent="0.2">
      <c r="A114" s="1" t="s">
        <v>108</v>
      </c>
      <c r="B114" s="1" t="s">
        <v>109</v>
      </c>
      <c r="C114" s="12"/>
      <c r="D114" s="12" t="s">
        <v>110</v>
      </c>
      <c r="E114" s="12"/>
      <c r="F114" s="27" t="s">
        <v>39</v>
      </c>
      <c r="G114" s="27" t="s">
        <v>39</v>
      </c>
      <c r="H114" s="27" t="s">
        <v>39</v>
      </c>
      <c r="I114" s="27" t="s">
        <v>39</v>
      </c>
      <c r="J114" s="27" t="s">
        <v>39</v>
      </c>
      <c r="K114" s="27" t="s">
        <v>39</v>
      </c>
      <c r="L114" s="27" t="s">
        <v>39</v>
      </c>
      <c r="M114" s="27" t="s">
        <v>39</v>
      </c>
    </row>
    <row r="115" spans="1:13" x14ac:dyDescent="0.2">
      <c r="A115" s="1" t="s">
        <v>111</v>
      </c>
      <c r="B115" s="1" t="s">
        <v>112</v>
      </c>
      <c r="C115" s="12"/>
      <c r="D115" s="12" t="s">
        <v>45</v>
      </c>
      <c r="E115" s="12"/>
      <c r="F115" s="27" t="s">
        <v>39</v>
      </c>
      <c r="G115" s="27" t="s">
        <v>39</v>
      </c>
      <c r="H115" s="27" t="s">
        <v>39</v>
      </c>
      <c r="I115" s="27" t="s">
        <v>39</v>
      </c>
      <c r="J115" s="27" t="s">
        <v>39</v>
      </c>
      <c r="K115" s="27" t="s">
        <v>39</v>
      </c>
      <c r="L115" s="27" t="s">
        <v>39</v>
      </c>
      <c r="M115" s="27" t="s">
        <v>39</v>
      </c>
    </row>
    <row r="116" spans="1:13" x14ac:dyDescent="0.2">
      <c r="A116" s="1" t="s">
        <v>113</v>
      </c>
      <c r="B116" s="1" t="s">
        <v>114</v>
      </c>
      <c r="C116" s="12"/>
      <c r="D116" s="12" t="s">
        <v>56</v>
      </c>
      <c r="E116" s="12"/>
      <c r="F116" s="27" t="s">
        <v>39</v>
      </c>
      <c r="G116" s="27" t="s">
        <v>39</v>
      </c>
      <c r="H116" s="27" t="s">
        <v>39</v>
      </c>
      <c r="I116" s="27" t="s">
        <v>39</v>
      </c>
      <c r="J116" s="27" t="s">
        <v>39</v>
      </c>
      <c r="K116" s="27" t="s">
        <v>39</v>
      </c>
      <c r="L116" s="27" t="s">
        <v>39</v>
      </c>
      <c r="M116" s="27" t="s">
        <v>39</v>
      </c>
    </row>
    <row r="117" spans="1:13" x14ac:dyDescent="0.2">
      <c r="A117" s="1" t="s">
        <v>50</v>
      </c>
      <c r="C117" s="12"/>
      <c r="D117" s="12" t="s">
        <v>115</v>
      </c>
      <c r="E117" s="12"/>
      <c r="F117" s="27">
        <v>0.17400192490992605</v>
      </c>
      <c r="G117" s="27">
        <v>0.17400192490992605</v>
      </c>
      <c r="H117" s="27">
        <v>0.17639395559593152</v>
      </c>
      <c r="I117" s="27">
        <v>0.18079919534939215</v>
      </c>
      <c r="J117" s="27">
        <v>0.1627272458716138</v>
      </c>
      <c r="K117" s="27">
        <v>6.6577869067703022E-2</v>
      </c>
      <c r="L117" s="27">
        <v>0.33977028934587805</v>
      </c>
      <c r="M117" s="27">
        <v>0.14091545440691888</v>
      </c>
    </row>
    <row r="118" spans="1:13" x14ac:dyDescent="0.2">
      <c r="C118" s="12"/>
      <c r="D118" s="12"/>
      <c r="E118" s="12"/>
      <c r="F118" s="16"/>
      <c r="G118" s="16"/>
      <c r="H118" s="16"/>
      <c r="I118" s="16"/>
      <c r="J118" s="16"/>
      <c r="K118" s="26"/>
      <c r="L118" s="16"/>
      <c r="M118" s="16"/>
    </row>
    <row r="119" spans="1:13" x14ac:dyDescent="0.2">
      <c r="C119" s="12">
        <v>7.2</v>
      </c>
      <c r="D119" s="12" t="s">
        <v>116</v>
      </c>
      <c r="E119" s="12"/>
      <c r="F119" s="16"/>
      <c r="G119" s="16"/>
      <c r="H119" s="16"/>
      <c r="I119" s="16"/>
      <c r="J119" s="16"/>
      <c r="K119" s="26"/>
      <c r="L119" s="16"/>
      <c r="M119" s="16"/>
    </row>
    <row r="120" spans="1:13" x14ac:dyDescent="0.2">
      <c r="C120" s="12"/>
      <c r="D120" s="12" t="s">
        <v>117</v>
      </c>
      <c r="E120" s="12"/>
      <c r="F120" s="16"/>
      <c r="G120" s="16"/>
      <c r="H120" s="16"/>
      <c r="I120" s="16"/>
      <c r="J120" s="16"/>
      <c r="K120" s="31"/>
      <c r="L120" s="16"/>
      <c r="M120" s="16"/>
    </row>
    <row r="121" spans="1:13" ht="15" x14ac:dyDescent="0.25">
      <c r="C121" s="32" t="s">
        <v>118</v>
      </c>
      <c r="D121" s="25" t="s">
        <v>119</v>
      </c>
      <c r="E121" s="12" t="s">
        <v>97</v>
      </c>
      <c r="F121" s="30"/>
      <c r="G121" s="30"/>
      <c r="H121" s="30"/>
      <c r="I121" s="30"/>
      <c r="J121" s="30"/>
      <c r="K121" s="16"/>
      <c r="L121" s="30"/>
      <c r="M121" s="30"/>
    </row>
    <row r="122" spans="1:13" x14ac:dyDescent="0.2">
      <c r="A122" s="1" t="s">
        <v>33</v>
      </c>
      <c r="C122" s="32"/>
      <c r="D122" s="12" t="s">
        <v>34</v>
      </c>
      <c r="E122" s="12"/>
      <c r="F122" s="27">
        <v>0.43472430123469619</v>
      </c>
      <c r="G122" s="27">
        <v>0.35708962855670268</v>
      </c>
      <c r="H122" s="27">
        <v>0.51650894515489854</v>
      </c>
      <c r="I122" s="27">
        <v>0.47052806485884857</v>
      </c>
      <c r="J122" s="27">
        <v>0.43861481032674265</v>
      </c>
      <c r="K122" s="27">
        <v>0.26378271782980578</v>
      </c>
      <c r="L122" s="27">
        <v>0.6014764643864754</v>
      </c>
      <c r="M122" s="27">
        <v>0.27973191923358076</v>
      </c>
    </row>
    <row r="123" spans="1:13" x14ac:dyDescent="0.2">
      <c r="A123" s="1" t="s">
        <v>50</v>
      </c>
      <c r="C123" s="32"/>
      <c r="D123" s="12" t="s">
        <v>51</v>
      </c>
      <c r="E123" s="12"/>
      <c r="F123" s="27">
        <v>0.43528330375818114</v>
      </c>
      <c r="G123" s="27">
        <v>0.36600068676379349</v>
      </c>
      <c r="H123" s="27">
        <v>0.5219369034439314</v>
      </c>
      <c r="I123" s="27">
        <v>0.48809236984691262</v>
      </c>
      <c r="J123" s="27">
        <v>0.43980609965788875</v>
      </c>
      <c r="K123" s="27">
        <v>0.27362173530175871</v>
      </c>
      <c r="L123" s="27">
        <v>0.6087649619078539</v>
      </c>
      <c r="M123" s="27">
        <v>0.28295527344458171</v>
      </c>
    </row>
    <row r="124" spans="1:13" x14ac:dyDescent="0.2">
      <c r="A124" s="1" t="s">
        <v>108</v>
      </c>
      <c r="B124" s="1" t="s">
        <v>109</v>
      </c>
      <c r="C124" s="32"/>
      <c r="D124" s="12" t="s">
        <v>110</v>
      </c>
      <c r="E124" s="12"/>
      <c r="F124" s="27" t="s">
        <v>39</v>
      </c>
      <c r="G124" s="27" t="s">
        <v>39</v>
      </c>
      <c r="H124" s="27" t="s">
        <v>39</v>
      </c>
      <c r="I124" s="27" t="s">
        <v>39</v>
      </c>
      <c r="J124" s="27" t="s">
        <v>39</v>
      </c>
      <c r="K124" s="27" t="s">
        <v>39</v>
      </c>
      <c r="L124" s="27" t="s">
        <v>39</v>
      </c>
      <c r="M124" s="27" t="s">
        <v>39</v>
      </c>
    </row>
    <row r="125" spans="1:13" x14ac:dyDescent="0.2">
      <c r="A125" s="1" t="s">
        <v>111</v>
      </c>
      <c r="B125" s="1" t="s">
        <v>112</v>
      </c>
      <c r="C125" s="32"/>
      <c r="D125" s="12" t="s">
        <v>45</v>
      </c>
      <c r="E125" s="12"/>
      <c r="F125" s="27" t="s">
        <v>39</v>
      </c>
      <c r="G125" s="27" t="s">
        <v>39</v>
      </c>
      <c r="H125" s="27" t="s">
        <v>39</v>
      </c>
      <c r="I125" s="27" t="s">
        <v>39</v>
      </c>
      <c r="J125" s="27" t="s">
        <v>39</v>
      </c>
      <c r="K125" s="27" t="s">
        <v>39</v>
      </c>
      <c r="L125" s="27" t="s">
        <v>39</v>
      </c>
      <c r="M125" s="27" t="s">
        <v>39</v>
      </c>
    </row>
    <row r="126" spans="1:13" x14ac:dyDescent="0.2">
      <c r="A126" s="1" t="s">
        <v>113</v>
      </c>
      <c r="B126" s="1" t="s">
        <v>114</v>
      </c>
      <c r="C126" s="32"/>
      <c r="D126" s="12" t="s">
        <v>56</v>
      </c>
      <c r="E126" s="12"/>
      <c r="F126" s="27" t="s">
        <v>39</v>
      </c>
      <c r="G126" s="27" t="s">
        <v>39</v>
      </c>
      <c r="H126" s="27" t="s">
        <v>39</v>
      </c>
      <c r="I126" s="27" t="s">
        <v>39</v>
      </c>
      <c r="J126" s="27" t="s">
        <v>39</v>
      </c>
      <c r="K126" s="27" t="s">
        <v>39</v>
      </c>
      <c r="L126" s="27" t="s">
        <v>39</v>
      </c>
      <c r="M126" s="27" t="s">
        <v>39</v>
      </c>
    </row>
    <row r="127" spans="1:13" x14ac:dyDescent="0.2">
      <c r="A127" s="1" t="s">
        <v>50</v>
      </c>
      <c r="C127" s="12"/>
      <c r="D127" s="12" t="s">
        <v>115</v>
      </c>
      <c r="E127" s="12"/>
      <c r="F127" s="27">
        <v>0.40034649451265358</v>
      </c>
      <c r="G127" s="27">
        <v>0.40034649451265358</v>
      </c>
      <c r="H127" s="27">
        <v>0.57343035566849965</v>
      </c>
      <c r="I127" s="27">
        <v>0.40101564787709609</v>
      </c>
      <c r="J127" s="27">
        <v>0.34071814041999149</v>
      </c>
      <c r="K127" s="27">
        <v>0.17182428082747325</v>
      </c>
      <c r="L127" s="27">
        <v>0.64984872458338794</v>
      </c>
      <c r="M127" s="27">
        <v>0.29991061160818866</v>
      </c>
    </row>
    <row r="128" spans="1:13" x14ac:dyDescent="0.2">
      <c r="C128" s="12"/>
      <c r="D128" s="12"/>
      <c r="E128" s="12"/>
      <c r="F128" s="16"/>
      <c r="G128" s="16"/>
      <c r="H128" s="16"/>
      <c r="I128" s="16"/>
      <c r="J128" s="16"/>
      <c r="K128" s="16"/>
      <c r="L128" s="16"/>
      <c r="M128" s="16"/>
    </row>
    <row r="129" spans="1:13" x14ac:dyDescent="0.2">
      <c r="C129" s="12"/>
      <c r="D129" s="12"/>
      <c r="E129" s="12"/>
      <c r="F129" s="16"/>
      <c r="G129" s="16"/>
      <c r="H129" s="16"/>
      <c r="I129" s="16"/>
      <c r="J129" s="16"/>
      <c r="K129" s="26"/>
      <c r="L129" s="33"/>
      <c r="M129" s="16"/>
    </row>
    <row r="130" spans="1:13" ht="15" x14ac:dyDescent="0.25">
      <c r="C130" s="32" t="s">
        <v>120</v>
      </c>
      <c r="D130" s="25" t="s">
        <v>121</v>
      </c>
      <c r="E130" s="12" t="s">
        <v>97</v>
      </c>
      <c r="F130" s="30"/>
      <c r="G130" s="30"/>
      <c r="H130" s="30"/>
      <c r="I130" s="30"/>
      <c r="J130" s="30"/>
      <c r="K130" s="30"/>
      <c r="L130" s="30"/>
      <c r="M130" s="30"/>
    </row>
    <row r="131" spans="1:13" x14ac:dyDescent="0.2">
      <c r="A131" s="1" t="s">
        <v>33</v>
      </c>
      <c r="C131" s="32"/>
      <c r="D131" s="12" t="s">
        <v>34</v>
      </c>
      <c r="E131" s="12"/>
      <c r="F131" s="27">
        <v>0.17491876535217599</v>
      </c>
      <c r="G131" s="27">
        <v>0.1873479456009719</v>
      </c>
      <c r="H131" s="27">
        <v>0.21434179080542703</v>
      </c>
      <c r="I131" s="27">
        <v>0.18218239415194959</v>
      </c>
      <c r="J131" s="27">
        <v>0.17176537238019907</v>
      </c>
      <c r="K131" s="27">
        <v>0.14342430730647315</v>
      </c>
      <c r="L131" s="27">
        <v>0.23962246240117913</v>
      </c>
      <c r="M131" s="27">
        <v>0.14891429399730494</v>
      </c>
    </row>
    <row r="132" spans="1:13" x14ac:dyDescent="0.2">
      <c r="A132" s="1" t="s">
        <v>50</v>
      </c>
      <c r="C132" s="32"/>
      <c r="D132" s="12" t="s">
        <v>51</v>
      </c>
      <c r="E132" s="12"/>
      <c r="F132" s="27">
        <v>0.17541962712927051</v>
      </c>
      <c r="G132" s="27">
        <v>0.19554633963496704</v>
      </c>
      <c r="H132" s="27">
        <v>0.21855975983152898</v>
      </c>
      <c r="I132" s="27">
        <v>0.19547227358791708</v>
      </c>
      <c r="J132" s="27">
        <v>0.17277000573374246</v>
      </c>
      <c r="K132" s="27">
        <v>0.15221438326640091</v>
      </c>
      <c r="L132" s="27">
        <v>0.24495394654744485</v>
      </c>
      <c r="M132" s="27">
        <v>0.15211811731482827</v>
      </c>
    </row>
    <row r="133" spans="1:13" x14ac:dyDescent="0.2">
      <c r="A133" s="1" t="s">
        <v>108</v>
      </c>
      <c r="B133" s="1" t="s">
        <v>109</v>
      </c>
      <c r="C133" s="32"/>
      <c r="D133" s="12" t="s">
        <v>110</v>
      </c>
      <c r="E133" s="12"/>
      <c r="F133" s="27" t="s">
        <v>39</v>
      </c>
      <c r="G133" s="27" t="s">
        <v>39</v>
      </c>
      <c r="H133" s="27" t="s">
        <v>39</v>
      </c>
      <c r="I133" s="27" t="s">
        <v>39</v>
      </c>
      <c r="J133" s="27" t="s">
        <v>39</v>
      </c>
      <c r="K133" s="27" t="s">
        <v>39</v>
      </c>
      <c r="L133" s="27" t="s">
        <v>39</v>
      </c>
      <c r="M133" s="27" t="s">
        <v>39</v>
      </c>
    </row>
    <row r="134" spans="1:13" x14ac:dyDescent="0.2">
      <c r="A134" s="1" t="s">
        <v>111</v>
      </c>
      <c r="B134" s="1" t="s">
        <v>112</v>
      </c>
      <c r="C134" s="32"/>
      <c r="D134" s="12" t="s">
        <v>45</v>
      </c>
      <c r="E134" s="12"/>
      <c r="F134" s="27" t="s">
        <v>39</v>
      </c>
      <c r="G134" s="27" t="s">
        <v>39</v>
      </c>
      <c r="H134" s="27" t="s">
        <v>39</v>
      </c>
      <c r="I134" s="27" t="s">
        <v>39</v>
      </c>
      <c r="J134" s="27" t="s">
        <v>39</v>
      </c>
      <c r="K134" s="27" t="s">
        <v>39</v>
      </c>
      <c r="L134" s="27" t="s">
        <v>39</v>
      </c>
      <c r="M134" s="27" t="s">
        <v>39</v>
      </c>
    </row>
    <row r="135" spans="1:13" x14ac:dyDescent="0.2">
      <c r="A135" s="1" t="s">
        <v>113</v>
      </c>
      <c r="B135" s="1" t="s">
        <v>114</v>
      </c>
      <c r="C135" s="32"/>
      <c r="D135" s="12" t="s">
        <v>56</v>
      </c>
      <c r="E135" s="12"/>
      <c r="F135" s="27" t="s">
        <v>39</v>
      </c>
      <c r="G135" s="27" t="s">
        <v>39</v>
      </c>
      <c r="H135" s="27" t="s">
        <v>39</v>
      </c>
      <c r="I135" s="27" t="s">
        <v>39</v>
      </c>
      <c r="J135" s="27" t="s">
        <v>39</v>
      </c>
      <c r="K135" s="27" t="s">
        <v>39</v>
      </c>
      <c r="L135" s="27" t="s">
        <v>39</v>
      </c>
      <c r="M135" s="27" t="s">
        <v>39</v>
      </c>
    </row>
    <row r="136" spans="1:13" x14ac:dyDescent="0.2">
      <c r="A136" s="1" t="s">
        <v>50</v>
      </c>
      <c r="C136" s="12"/>
      <c r="D136" s="12" t="s">
        <v>115</v>
      </c>
      <c r="E136" s="12"/>
      <c r="F136" s="27">
        <v>0.1928248863156965</v>
      </c>
      <c r="G136" s="27">
        <v>0.1928248863156965</v>
      </c>
      <c r="H136" s="27">
        <v>0.26477210318424094</v>
      </c>
      <c r="I136" s="27">
        <v>0.16378296743939225</v>
      </c>
      <c r="J136" s="27">
        <v>0.17688256081246401</v>
      </c>
      <c r="K136" s="27">
        <v>0.13239007915774348</v>
      </c>
      <c r="L136" s="27">
        <v>0.2818313817116449</v>
      </c>
      <c r="M136" s="27">
        <v>0.16298056124779148</v>
      </c>
    </row>
    <row r="137" spans="1:13" x14ac:dyDescent="0.2">
      <c r="C137" s="12"/>
      <c r="D137" s="12"/>
      <c r="E137" s="12"/>
      <c r="F137" s="16"/>
      <c r="G137" s="16"/>
      <c r="H137" s="16"/>
      <c r="I137" s="16"/>
      <c r="J137" s="16"/>
      <c r="K137" s="26"/>
      <c r="L137" s="33"/>
      <c r="M137" s="16"/>
    </row>
    <row r="138" spans="1:13" x14ac:dyDescent="0.2">
      <c r="C138" s="12"/>
      <c r="D138" s="12"/>
      <c r="E138" s="12"/>
      <c r="F138" s="16"/>
      <c r="G138" s="16"/>
      <c r="H138" s="16"/>
      <c r="I138" s="16"/>
      <c r="J138" s="16"/>
      <c r="K138" s="26"/>
      <c r="L138" s="33"/>
      <c r="M138" s="16"/>
    </row>
    <row r="139" spans="1:13" ht="15" x14ac:dyDescent="0.25">
      <c r="C139" s="32" t="s">
        <v>122</v>
      </c>
      <c r="D139" s="25" t="s">
        <v>123</v>
      </c>
      <c r="E139" s="12" t="s">
        <v>97</v>
      </c>
      <c r="F139" s="30"/>
      <c r="G139" s="30"/>
      <c r="H139" s="30"/>
      <c r="I139" s="16"/>
      <c r="J139" s="30"/>
      <c r="K139" s="16"/>
      <c r="L139" s="30"/>
      <c r="M139" s="16"/>
    </row>
    <row r="140" spans="1:13" x14ac:dyDescent="0.2">
      <c r="A140" s="1" t="s">
        <v>33</v>
      </c>
      <c r="C140" s="32"/>
      <c r="D140" s="12" t="s">
        <v>34</v>
      </c>
      <c r="E140" s="12"/>
      <c r="F140" s="27">
        <v>0.12431568145069116</v>
      </c>
      <c r="G140" s="27">
        <v>0.14978405853422205</v>
      </c>
      <c r="H140" s="27">
        <v>0.1999631079185531</v>
      </c>
      <c r="I140" s="27">
        <v>0.17887493199534488</v>
      </c>
      <c r="J140" s="27">
        <v>0.13710394389629399</v>
      </c>
      <c r="K140" s="27">
        <v>0.12354919928789587</v>
      </c>
      <c r="L140" s="27">
        <v>0.19386366776855191</v>
      </c>
      <c r="M140" s="27">
        <v>0.14342985138283426</v>
      </c>
    </row>
    <row r="141" spans="1:13" x14ac:dyDescent="0.2">
      <c r="A141" s="1" t="s">
        <v>50</v>
      </c>
      <c r="C141" s="32"/>
      <c r="D141" s="12" t="s">
        <v>51</v>
      </c>
      <c r="E141" s="12"/>
      <c r="F141" s="27">
        <v>0.12508701066890948</v>
      </c>
      <c r="G141" s="27">
        <v>0.15780004853309837</v>
      </c>
      <c r="H141" s="27">
        <v>0.20447809436466646</v>
      </c>
      <c r="I141" s="27">
        <v>0.1914673084772287</v>
      </c>
      <c r="J141" s="27">
        <v>0.13852772674781977</v>
      </c>
      <c r="K141" s="27">
        <v>0.13213430388822833</v>
      </c>
      <c r="L141" s="27">
        <v>0.19874382447488981</v>
      </c>
      <c r="M141" s="27">
        <v>0.14631802258188253</v>
      </c>
    </row>
    <row r="142" spans="1:13" x14ac:dyDescent="0.2">
      <c r="A142" s="1" t="s">
        <v>108</v>
      </c>
      <c r="B142" s="1" t="s">
        <v>109</v>
      </c>
      <c r="C142" s="32"/>
      <c r="D142" s="12" t="s">
        <v>110</v>
      </c>
      <c r="E142" s="12"/>
      <c r="F142" s="27" t="s">
        <v>39</v>
      </c>
      <c r="G142" s="27" t="s">
        <v>39</v>
      </c>
      <c r="H142" s="27" t="s">
        <v>39</v>
      </c>
      <c r="I142" s="27" t="s">
        <v>39</v>
      </c>
      <c r="J142" s="27" t="s">
        <v>39</v>
      </c>
      <c r="K142" s="27" t="s">
        <v>39</v>
      </c>
      <c r="L142" s="27" t="s">
        <v>39</v>
      </c>
      <c r="M142" s="27" t="s">
        <v>39</v>
      </c>
    </row>
    <row r="143" spans="1:13" x14ac:dyDescent="0.2">
      <c r="A143" s="1" t="s">
        <v>111</v>
      </c>
      <c r="B143" s="1" t="s">
        <v>112</v>
      </c>
      <c r="C143" s="32"/>
      <c r="D143" s="12" t="s">
        <v>45</v>
      </c>
      <c r="E143" s="12"/>
      <c r="F143" s="27" t="s">
        <v>39</v>
      </c>
      <c r="G143" s="27" t="s">
        <v>39</v>
      </c>
      <c r="H143" s="27" t="s">
        <v>39</v>
      </c>
      <c r="I143" s="27" t="s">
        <v>39</v>
      </c>
      <c r="J143" s="27" t="s">
        <v>39</v>
      </c>
      <c r="K143" s="27" t="s">
        <v>39</v>
      </c>
      <c r="L143" s="27" t="s">
        <v>39</v>
      </c>
      <c r="M143" s="27" t="s">
        <v>39</v>
      </c>
    </row>
    <row r="144" spans="1:13" x14ac:dyDescent="0.2">
      <c r="A144" s="1" t="s">
        <v>113</v>
      </c>
      <c r="B144" s="1" t="s">
        <v>114</v>
      </c>
      <c r="C144" s="32"/>
      <c r="D144" s="12" t="s">
        <v>56</v>
      </c>
      <c r="E144" s="12"/>
      <c r="F144" s="27" t="s">
        <v>39</v>
      </c>
      <c r="G144" s="27" t="s">
        <v>39</v>
      </c>
      <c r="H144" s="27" t="s">
        <v>39</v>
      </c>
      <c r="I144" s="27" t="s">
        <v>39</v>
      </c>
      <c r="J144" s="27" t="s">
        <v>39</v>
      </c>
      <c r="K144" s="27" t="s">
        <v>39</v>
      </c>
      <c r="L144" s="27" t="s">
        <v>39</v>
      </c>
      <c r="M144" s="27" t="s">
        <v>39</v>
      </c>
    </row>
    <row r="145" spans="1:13" x14ac:dyDescent="0.2">
      <c r="A145" s="1" t="s">
        <v>50</v>
      </c>
      <c r="C145" s="12"/>
      <c r="D145" s="12" t="s">
        <v>115</v>
      </c>
      <c r="E145" s="12" t="s">
        <v>97</v>
      </c>
      <c r="F145" s="27">
        <v>0.17363232533620421</v>
      </c>
      <c r="G145" s="27">
        <v>0.17363232533620421</v>
      </c>
      <c r="H145" s="27">
        <v>0.23270904498960965</v>
      </c>
      <c r="I145" s="27">
        <v>0.18849202908543994</v>
      </c>
      <c r="J145" s="27">
        <v>0.16023290460729034</v>
      </c>
      <c r="K145" s="27">
        <v>9.8740533909038586E-2</v>
      </c>
      <c r="L145" s="27">
        <v>0.22699330614031821</v>
      </c>
      <c r="M145" s="27">
        <v>0.15240203602027647</v>
      </c>
    </row>
    <row r="146" spans="1:13" x14ac:dyDescent="0.2">
      <c r="C146" s="12"/>
      <c r="D146" s="12"/>
      <c r="E146" s="12"/>
      <c r="F146" s="16"/>
      <c r="G146" s="16"/>
      <c r="H146" s="16"/>
      <c r="I146" s="16"/>
      <c r="J146" s="16"/>
      <c r="K146" s="26"/>
      <c r="L146" s="33"/>
      <c r="M146" s="16"/>
    </row>
    <row r="147" spans="1:13" ht="15" x14ac:dyDescent="0.25">
      <c r="C147" s="32" t="s">
        <v>124</v>
      </c>
      <c r="D147" s="25" t="s">
        <v>125</v>
      </c>
      <c r="E147" s="12" t="s">
        <v>97</v>
      </c>
      <c r="F147" s="16"/>
      <c r="G147" s="16"/>
      <c r="H147" s="16"/>
      <c r="I147" s="12"/>
      <c r="J147" s="16"/>
      <c r="K147" s="26"/>
      <c r="L147" s="16"/>
      <c r="M147" s="12"/>
    </row>
    <row r="148" spans="1:13" x14ac:dyDescent="0.2">
      <c r="A148" s="1" t="s">
        <v>33</v>
      </c>
      <c r="C148" s="32"/>
      <c r="D148" s="12" t="s">
        <v>34</v>
      </c>
      <c r="E148" s="12"/>
      <c r="F148" s="27">
        <v>0.10489376275880669</v>
      </c>
      <c r="G148" s="27">
        <v>0.12069224954784952</v>
      </c>
      <c r="H148" s="27">
        <v>8.4084941714194228E-2</v>
      </c>
      <c r="I148" s="27">
        <v>0.17825759142962405</v>
      </c>
      <c r="J148" s="27">
        <v>0.10928447052900969</v>
      </c>
      <c r="K148" s="27">
        <v>0.13796012197618279</v>
      </c>
      <c r="L148" s="27">
        <v>0.11123068878304232</v>
      </c>
      <c r="M148" s="27">
        <v>0.11035777501563948</v>
      </c>
    </row>
    <row r="149" spans="1:13" x14ac:dyDescent="0.2">
      <c r="A149" s="1" t="s">
        <v>50</v>
      </c>
      <c r="C149" s="32"/>
      <c r="D149" s="12" t="s">
        <v>51</v>
      </c>
      <c r="E149" s="12"/>
      <c r="F149" s="27">
        <v>0.11191471848361201</v>
      </c>
      <c r="G149" s="27">
        <v>0.14265185059729224</v>
      </c>
      <c r="H149" s="27">
        <v>0.18041750783373112</v>
      </c>
      <c r="I149" s="27">
        <v>0.16405656393906143</v>
      </c>
      <c r="J149" s="27">
        <v>0.11345577834619713</v>
      </c>
      <c r="K149" s="27">
        <v>0.12491676456159873</v>
      </c>
      <c r="L149" s="27">
        <v>0.15466247671253175</v>
      </c>
      <c r="M149" s="27">
        <v>0.13128292616916326</v>
      </c>
    </row>
    <row r="150" spans="1:13" x14ac:dyDescent="0.2">
      <c r="A150" s="1" t="s">
        <v>108</v>
      </c>
      <c r="B150" s="1" t="s">
        <v>109</v>
      </c>
      <c r="C150" s="32"/>
      <c r="D150" s="12" t="s">
        <v>110</v>
      </c>
      <c r="E150" s="12"/>
      <c r="F150" s="27" t="s">
        <v>39</v>
      </c>
      <c r="G150" s="27" t="s">
        <v>39</v>
      </c>
      <c r="H150" s="27" t="s">
        <v>39</v>
      </c>
      <c r="I150" s="27" t="s">
        <v>39</v>
      </c>
      <c r="J150" s="27" t="s">
        <v>39</v>
      </c>
      <c r="K150" s="27" t="s">
        <v>39</v>
      </c>
      <c r="L150" s="27" t="s">
        <v>39</v>
      </c>
      <c r="M150" s="27" t="s">
        <v>39</v>
      </c>
    </row>
    <row r="151" spans="1:13" x14ac:dyDescent="0.2">
      <c r="A151" s="1" t="s">
        <v>111</v>
      </c>
      <c r="B151" s="1" t="s">
        <v>112</v>
      </c>
      <c r="C151" s="32"/>
      <c r="D151" s="12" t="s">
        <v>45</v>
      </c>
      <c r="E151" s="12"/>
      <c r="F151" s="27" t="s">
        <v>39</v>
      </c>
      <c r="G151" s="27" t="s">
        <v>39</v>
      </c>
      <c r="H151" s="27" t="s">
        <v>39</v>
      </c>
      <c r="I151" s="27" t="s">
        <v>39</v>
      </c>
      <c r="J151" s="27" t="s">
        <v>39</v>
      </c>
      <c r="K151" s="27" t="s">
        <v>39</v>
      </c>
      <c r="L151" s="27" t="s">
        <v>39</v>
      </c>
      <c r="M151" s="27" t="s">
        <v>39</v>
      </c>
    </row>
    <row r="152" spans="1:13" x14ac:dyDescent="0.2">
      <c r="A152" s="1" t="s">
        <v>113</v>
      </c>
      <c r="B152" s="1" t="s">
        <v>114</v>
      </c>
      <c r="C152" s="32"/>
      <c r="D152" s="12" t="s">
        <v>56</v>
      </c>
      <c r="E152" s="12"/>
      <c r="F152" s="27" t="s">
        <v>39</v>
      </c>
      <c r="G152" s="27" t="s">
        <v>39</v>
      </c>
      <c r="H152" s="27" t="s">
        <v>39</v>
      </c>
      <c r="I152" s="27" t="s">
        <v>39</v>
      </c>
      <c r="J152" s="27" t="s">
        <v>39</v>
      </c>
      <c r="K152" s="27" t="s">
        <v>39</v>
      </c>
      <c r="L152" s="27" t="s">
        <v>39</v>
      </c>
      <c r="M152" s="27" t="s">
        <v>39</v>
      </c>
    </row>
    <row r="153" spans="1:13" ht="15" x14ac:dyDescent="0.25">
      <c r="C153" s="12"/>
      <c r="D153" s="25" t="s">
        <v>115</v>
      </c>
      <c r="E153" s="12" t="s">
        <v>97</v>
      </c>
      <c r="F153" s="34"/>
      <c r="G153" s="34"/>
      <c r="H153" s="34"/>
      <c r="I153" s="34"/>
      <c r="J153" s="34"/>
      <c r="K153" s="34"/>
      <c r="L153" s="34"/>
      <c r="M153" s="34"/>
    </row>
    <row r="154" spans="1:13" x14ac:dyDescent="0.2">
      <c r="A154" s="1" t="s">
        <v>33</v>
      </c>
      <c r="C154" s="12"/>
      <c r="D154" s="12" t="s">
        <v>34</v>
      </c>
      <c r="E154" s="12"/>
      <c r="F154" s="27">
        <v>0</v>
      </c>
      <c r="G154" s="27">
        <v>0</v>
      </c>
      <c r="H154" s="27">
        <v>0</v>
      </c>
      <c r="I154" s="27">
        <v>0.1708651676232178</v>
      </c>
      <c r="J154" s="27">
        <v>0.12480529678333663</v>
      </c>
      <c r="K154" s="27">
        <v>0.15456013711985483</v>
      </c>
      <c r="L154" s="27">
        <v>7.8428940446000128E-2</v>
      </c>
      <c r="M154" s="27">
        <v>0.12377668104786133</v>
      </c>
    </row>
    <row r="155" spans="1:13" x14ac:dyDescent="0.2">
      <c r="A155" s="1" t="s">
        <v>50</v>
      </c>
      <c r="C155" s="12"/>
      <c r="D155" s="12" t="s">
        <v>51</v>
      </c>
      <c r="E155" s="12"/>
      <c r="F155" s="27">
        <v>0.15067875131743258</v>
      </c>
      <c r="G155" s="27">
        <v>0.15067875131743258</v>
      </c>
      <c r="H155" s="27">
        <v>0.19461941870391786</v>
      </c>
      <c r="I155" s="27">
        <v>0.16699850755484125</v>
      </c>
      <c r="J155" s="27">
        <v>0.142335638439409</v>
      </c>
      <c r="K155" s="27">
        <v>0.12963832212344006</v>
      </c>
      <c r="L155" s="27">
        <v>0.12465546937813099</v>
      </c>
      <c r="M155" s="27">
        <v>0.13762927117252355</v>
      </c>
    </row>
    <row r="156" spans="1:13" x14ac:dyDescent="0.2">
      <c r="A156" s="1" t="s">
        <v>108</v>
      </c>
      <c r="B156" s="1" t="s">
        <v>109</v>
      </c>
      <c r="C156" s="12"/>
      <c r="D156" s="12" t="s">
        <v>110</v>
      </c>
      <c r="E156" s="12"/>
      <c r="F156" s="27" t="s">
        <v>39</v>
      </c>
      <c r="G156" s="27" t="s">
        <v>39</v>
      </c>
      <c r="H156" s="27" t="s">
        <v>39</v>
      </c>
      <c r="I156" s="27" t="s">
        <v>39</v>
      </c>
      <c r="J156" s="27" t="s">
        <v>39</v>
      </c>
      <c r="K156" s="27" t="s">
        <v>39</v>
      </c>
      <c r="L156" s="27" t="s">
        <v>39</v>
      </c>
      <c r="M156" s="27" t="s">
        <v>39</v>
      </c>
    </row>
    <row r="157" spans="1:13" x14ac:dyDescent="0.2">
      <c r="A157" s="1" t="s">
        <v>111</v>
      </c>
      <c r="B157" s="1" t="s">
        <v>112</v>
      </c>
      <c r="C157" s="12"/>
      <c r="D157" s="12" t="s">
        <v>45</v>
      </c>
      <c r="E157" s="12"/>
      <c r="F157" s="27" t="s">
        <v>39</v>
      </c>
      <c r="G157" s="27" t="s">
        <v>39</v>
      </c>
      <c r="H157" s="27" t="s">
        <v>39</v>
      </c>
      <c r="I157" s="27" t="s">
        <v>39</v>
      </c>
      <c r="J157" s="27" t="s">
        <v>39</v>
      </c>
      <c r="K157" s="27" t="s">
        <v>39</v>
      </c>
      <c r="L157" s="27" t="s">
        <v>39</v>
      </c>
      <c r="M157" s="27" t="s">
        <v>39</v>
      </c>
    </row>
    <row r="158" spans="1:13" x14ac:dyDescent="0.2">
      <c r="A158" s="1" t="s">
        <v>113</v>
      </c>
      <c r="B158" s="1" t="s">
        <v>114</v>
      </c>
      <c r="C158" s="12"/>
      <c r="D158" s="12" t="s">
        <v>56</v>
      </c>
      <c r="E158" s="12"/>
      <c r="F158" s="27" t="s">
        <v>39</v>
      </c>
      <c r="G158" s="27" t="s">
        <v>39</v>
      </c>
      <c r="H158" s="27" t="s">
        <v>39</v>
      </c>
      <c r="I158" s="27" t="s">
        <v>39</v>
      </c>
      <c r="J158" s="27" t="s">
        <v>39</v>
      </c>
      <c r="K158" s="27" t="s">
        <v>39</v>
      </c>
      <c r="L158" s="27" t="s">
        <v>39</v>
      </c>
      <c r="M158" s="27" t="s">
        <v>39</v>
      </c>
    </row>
    <row r="159" spans="1:13" x14ac:dyDescent="0.2">
      <c r="C159" s="12"/>
      <c r="D159" s="12"/>
      <c r="E159" s="12"/>
      <c r="F159" s="16"/>
      <c r="G159" s="16"/>
      <c r="H159" s="16"/>
      <c r="I159" s="12"/>
      <c r="J159" s="16"/>
      <c r="K159" s="26"/>
      <c r="L159" s="16"/>
      <c r="M159" s="12"/>
    </row>
    <row r="160" spans="1:13" ht="15" x14ac:dyDescent="0.25">
      <c r="C160" s="12"/>
      <c r="D160" s="12" t="s">
        <v>126</v>
      </c>
      <c r="E160" s="12"/>
      <c r="F160" s="35">
        <v>34363</v>
      </c>
      <c r="G160" s="35">
        <v>35155</v>
      </c>
      <c r="H160" s="35">
        <v>34582</v>
      </c>
      <c r="I160" s="35">
        <v>39909</v>
      </c>
      <c r="J160" s="35">
        <v>34758</v>
      </c>
      <c r="K160" s="35">
        <v>41051</v>
      </c>
      <c r="L160" s="35">
        <v>39146</v>
      </c>
      <c r="M160" s="35">
        <v>40348</v>
      </c>
    </row>
    <row r="161" spans="3:13" ht="15" x14ac:dyDescent="0.25">
      <c r="C161" s="12"/>
      <c r="D161" s="12" t="s">
        <v>127</v>
      </c>
      <c r="E161" s="12"/>
      <c r="F161" s="35">
        <v>41275</v>
      </c>
      <c r="G161" s="35">
        <v>41275</v>
      </c>
      <c r="H161" s="35">
        <v>41275</v>
      </c>
      <c r="I161" s="35">
        <v>41275</v>
      </c>
      <c r="J161" s="35">
        <v>41275</v>
      </c>
      <c r="K161" s="35">
        <v>41275</v>
      </c>
      <c r="L161" s="35">
        <v>41275</v>
      </c>
      <c r="M161" s="35">
        <v>41275</v>
      </c>
    </row>
    <row r="162" spans="3:13" x14ac:dyDescent="0.2">
      <c r="C162" s="12"/>
      <c r="D162" s="12"/>
      <c r="E162" s="12"/>
      <c r="F162" s="36"/>
      <c r="G162" s="36"/>
      <c r="H162" s="36"/>
      <c r="I162" s="12"/>
      <c r="J162" s="37"/>
      <c r="K162" s="26"/>
      <c r="L162" s="36"/>
      <c r="M162" s="12"/>
    </row>
    <row r="163" spans="3:13" ht="45" x14ac:dyDescent="0.2">
      <c r="C163" s="12"/>
      <c r="D163" s="12" t="s">
        <v>128</v>
      </c>
      <c r="E163" s="12"/>
      <c r="F163" s="38" t="s">
        <v>228</v>
      </c>
      <c r="G163" s="38" t="s">
        <v>228</v>
      </c>
      <c r="H163" s="38" t="s">
        <v>229</v>
      </c>
      <c r="I163" s="38" t="s">
        <v>230</v>
      </c>
      <c r="J163" s="38" t="s">
        <v>231</v>
      </c>
      <c r="K163" s="38" t="s">
        <v>232</v>
      </c>
      <c r="L163" s="38" t="s">
        <v>233</v>
      </c>
      <c r="M163" s="38" t="s">
        <v>234</v>
      </c>
    </row>
    <row r="164" spans="3:13" x14ac:dyDescent="0.2">
      <c r="C164" s="12">
        <v>8</v>
      </c>
      <c r="D164" s="12" t="s">
        <v>129</v>
      </c>
      <c r="E164" s="12" t="s">
        <v>26</v>
      </c>
      <c r="F164" s="16">
        <v>0</v>
      </c>
      <c r="G164" s="16">
        <v>0</v>
      </c>
      <c r="H164" s="16">
        <v>0</v>
      </c>
      <c r="I164" s="16">
        <v>0</v>
      </c>
      <c r="J164" s="16">
        <v>0</v>
      </c>
      <c r="K164" s="16">
        <v>0</v>
      </c>
      <c r="L164" s="16">
        <v>0</v>
      </c>
      <c r="M164" s="16">
        <v>0</v>
      </c>
    </row>
    <row r="165" spans="3:13" x14ac:dyDescent="0.2">
      <c r="C165" s="12">
        <v>9</v>
      </c>
      <c r="D165" s="12" t="s">
        <v>130</v>
      </c>
      <c r="E165" s="12" t="s">
        <v>26</v>
      </c>
      <c r="F165" s="16">
        <v>0</v>
      </c>
      <c r="G165" s="16">
        <v>0</v>
      </c>
      <c r="H165" s="16">
        <v>0</v>
      </c>
      <c r="I165" s="16">
        <v>0</v>
      </c>
      <c r="J165" s="16">
        <v>0</v>
      </c>
      <c r="K165" s="16">
        <v>0</v>
      </c>
      <c r="L165" s="16">
        <v>0</v>
      </c>
      <c r="M165" s="16">
        <v>0</v>
      </c>
    </row>
    <row r="166" spans="3:13" x14ac:dyDescent="0.2">
      <c r="C166" s="12">
        <v>10</v>
      </c>
      <c r="D166" s="12" t="s">
        <v>131</v>
      </c>
      <c r="E166" s="12" t="s">
        <v>26</v>
      </c>
      <c r="F166" s="16">
        <v>0</v>
      </c>
      <c r="G166" s="16">
        <v>0</v>
      </c>
      <c r="H166" s="16">
        <v>0</v>
      </c>
      <c r="I166" s="16">
        <v>0</v>
      </c>
      <c r="J166" s="16">
        <v>0</v>
      </c>
      <c r="K166" s="16">
        <v>0</v>
      </c>
      <c r="L166" s="16">
        <v>0</v>
      </c>
      <c r="M166" s="16">
        <v>0</v>
      </c>
    </row>
    <row r="167" spans="3:13" x14ac:dyDescent="0.2">
      <c r="C167" s="12">
        <v>11</v>
      </c>
      <c r="D167" s="12" t="s">
        <v>132</v>
      </c>
      <c r="E167" s="12" t="s">
        <v>26</v>
      </c>
      <c r="F167" s="16">
        <v>0</v>
      </c>
      <c r="G167" s="16">
        <v>0</v>
      </c>
      <c r="H167" s="16">
        <v>0</v>
      </c>
      <c r="I167" s="16">
        <v>0</v>
      </c>
      <c r="J167" s="16">
        <v>0</v>
      </c>
      <c r="K167" s="16">
        <v>0</v>
      </c>
      <c r="L167" s="16">
        <v>0</v>
      </c>
      <c r="M167" s="16">
        <v>0</v>
      </c>
    </row>
    <row r="168" spans="3:13" x14ac:dyDescent="0.2">
      <c r="K168" s="39"/>
    </row>
    <row r="169" spans="3:13" ht="15" x14ac:dyDescent="0.25">
      <c r="C169" s="40" t="s">
        <v>133</v>
      </c>
      <c r="D169" s="2" t="s">
        <v>134</v>
      </c>
      <c r="K169" s="39"/>
    </row>
    <row r="170" spans="3:13" x14ac:dyDescent="0.2">
      <c r="C170" s="41" t="s">
        <v>135</v>
      </c>
      <c r="D170" s="2" t="s">
        <v>136</v>
      </c>
      <c r="K170" s="39"/>
    </row>
    <row r="171" spans="3:13" x14ac:dyDescent="0.2">
      <c r="C171" s="42" t="s">
        <v>137</v>
      </c>
      <c r="D171" s="2" t="s">
        <v>138</v>
      </c>
      <c r="F171" s="2"/>
      <c r="I171" s="3"/>
      <c r="J171" s="2"/>
      <c r="K171" s="3"/>
      <c r="L171" s="39"/>
    </row>
    <row r="172" spans="3:13" x14ac:dyDescent="0.2">
      <c r="C172" s="43" t="s">
        <v>139</v>
      </c>
      <c r="D172" s="2" t="s">
        <v>140</v>
      </c>
      <c r="F172" s="44"/>
      <c r="G172" s="2"/>
      <c r="H172" s="44"/>
      <c r="I172" s="44"/>
      <c r="J172" s="2"/>
      <c r="K172" s="39"/>
      <c r="L172" s="44"/>
      <c r="M172" s="44"/>
    </row>
    <row r="173" spans="3:13" x14ac:dyDescent="0.2">
      <c r="C173" s="45" t="s">
        <v>141</v>
      </c>
      <c r="D173" s="2" t="s">
        <v>142</v>
      </c>
      <c r="F173" s="44"/>
      <c r="G173" s="2"/>
      <c r="H173" s="44"/>
      <c r="I173" s="44"/>
      <c r="J173" s="2"/>
      <c r="K173" s="39"/>
      <c r="L173" s="44"/>
      <c r="M173" s="44"/>
    </row>
    <row r="174" spans="3:13" x14ac:dyDescent="0.2">
      <c r="C174" s="45" t="s">
        <v>39</v>
      </c>
      <c r="D174" s="2" t="s">
        <v>143</v>
      </c>
    </row>
    <row r="175" spans="3:13" ht="15" x14ac:dyDescent="0.2">
      <c r="C175" s="46"/>
      <c r="D175" s="47"/>
      <c r="E175" s="47"/>
    </row>
    <row r="176" spans="3:13" x14ac:dyDescent="0.2">
      <c r="C176" s="48"/>
      <c r="D176" s="49"/>
    </row>
    <row r="180" spans="1:9" s="3" customFormat="1" x14ac:dyDescent="0.2">
      <c r="A180" s="50"/>
      <c r="B180" s="50"/>
      <c r="I180" s="2"/>
    </row>
    <row r="181" spans="1:9" s="3" customFormat="1" x14ac:dyDescent="0.2">
      <c r="A181" s="50"/>
      <c r="B181" s="50"/>
      <c r="I181" s="2"/>
    </row>
    <row r="182" spans="1:9" s="3" customFormat="1" x14ac:dyDescent="0.2">
      <c r="A182" s="50"/>
      <c r="B182" s="50"/>
      <c r="I182" s="2"/>
    </row>
  </sheetData>
  <mergeCells count="2">
    <mergeCell ref="C6:C7"/>
    <mergeCell ref="D6:D7"/>
  </mergeCells>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65" max="16383"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9D0F5-C80F-46AD-A1DC-859270E89960}">
  <dimension ref="A1:N90"/>
  <sheetViews>
    <sheetView topLeftCell="C48" zoomScale="85" zoomScaleNormal="85" workbookViewId="0">
      <selection activeCell="F60" sqref="F60"/>
    </sheetView>
  </sheetViews>
  <sheetFormatPr defaultColWidth="9.140625" defaultRowHeight="12.75" x14ac:dyDescent="0.2"/>
  <cols>
    <col min="1" max="1" width="16.140625" style="53" customWidth="1"/>
    <col min="2" max="2" width="64" style="53" customWidth="1"/>
    <col min="3" max="3" width="24.7109375" style="53" customWidth="1"/>
    <col min="4" max="4" width="32.28515625" style="53" customWidth="1"/>
    <col min="5" max="5" width="27.42578125" style="53" customWidth="1"/>
    <col min="6" max="6" width="29" style="76" customWidth="1"/>
    <col min="7" max="7" width="18.140625" style="76" customWidth="1"/>
    <col min="8" max="8" width="36.5703125" style="76" customWidth="1"/>
    <col min="9" max="9" width="15.7109375" style="76" bestFit="1" customWidth="1"/>
    <col min="10" max="10" width="30.28515625" style="76" customWidth="1"/>
    <col min="11" max="12" width="14.5703125" style="76" bestFit="1" customWidth="1"/>
    <col min="13" max="13" width="15.7109375" style="53" bestFit="1" customWidth="1"/>
    <col min="14" max="16384" width="9.140625" style="53"/>
  </cols>
  <sheetData>
    <row r="1" spans="1:12" ht="14.25" x14ac:dyDescent="0.2">
      <c r="A1" s="47"/>
      <c r="B1" s="51" t="s">
        <v>1</v>
      </c>
      <c r="C1" s="47"/>
      <c r="D1" s="47"/>
      <c r="E1" s="47"/>
      <c r="F1" s="52"/>
      <c r="G1" s="52"/>
      <c r="H1" s="52"/>
      <c r="I1" s="52"/>
      <c r="J1" s="52"/>
      <c r="K1" s="52"/>
      <c r="L1" s="52"/>
    </row>
    <row r="2" spans="1:12" ht="14.25" x14ac:dyDescent="0.2">
      <c r="A2" s="47"/>
      <c r="B2" s="51"/>
      <c r="C2" s="47"/>
      <c r="D2" s="47"/>
      <c r="E2" s="47"/>
      <c r="F2" s="52"/>
      <c r="G2" s="52"/>
      <c r="H2" s="52"/>
      <c r="I2" s="52"/>
      <c r="J2" s="52"/>
      <c r="K2" s="52"/>
      <c r="L2" s="52"/>
    </row>
    <row r="3" spans="1:12" ht="15" x14ac:dyDescent="0.2">
      <c r="A3" s="47"/>
      <c r="B3" s="54" t="s">
        <v>144</v>
      </c>
      <c r="C3" s="47"/>
      <c r="D3" s="47"/>
      <c r="E3" s="47"/>
      <c r="F3" s="52"/>
      <c r="G3" s="52"/>
      <c r="H3" s="52"/>
      <c r="I3" s="52"/>
      <c r="J3" s="52"/>
      <c r="K3" s="52"/>
      <c r="L3" s="52"/>
    </row>
    <row r="4" spans="1:12" ht="14.25" x14ac:dyDescent="0.2">
      <c r="A4" s="47"/>
      <c r="B4" s="47"/>
      <c r="C4" s="47"/>
      <c r="D4" s="47"/>
      <c r="E4" s="47"/>
      <c r="F4" s="52"/>
      <c r="G4" s="52"/>
      <c r="H4" s="52"/>
      <c r="I4" s="52"/>
      <c r="J4" s="52"/>
      <c r="K4" s="52"/>
      <c r="L4" s="52"/>
    </row>
    <row r="5" spans="1:12" ht="14.25" x14ac:dyDescent="0.2">
      <c r="A5" s="47">
        <f>MAX($A$1:A4)+1</f>
        <v>1</v>
      </c>
      <c r="B5" s="47" t="s">
        <v>145</v>
      </c>
      <c r="C5" s="47"/>
      <c r="D5" s="47"/>
      <c r="E5" s="47"/>
      <c r="F5" s="52"/>
      <c r="G5" s="52"/>
      <c r="H5" s="52"/>
      <c r="I5" s="52"/>
      <c r="J5" s="52"/>
      <c r="K5" s="52"/>
      <c r="L5" s="52"/>
    </row>
    <row r="6" spans="1:12" ht="14.25" x14ac:dyDescent="0.2">
      <c r="A6" s="47"/>
      <c r="B6" s="47"/>
      <c r="C6" s="47"/>
      <c r="D6" s="47"/>
      <c r="E6" s="47"/>
      <c r="F6" s="52"/>
      <c r="G6" s="52"/>
      <c r="H6" s="52"/>
      <c r="I6" s="52"/>
      <c r="J6" s="52"/>
      <c r="K6" s="52"/>
      <c r="L6" s="52"/>
    </row>
    <row r="7" spans="1:12" ht="24" customHeight="1" x14ac:dyDescent="0.2">
      <c r="A7" s="47">
        <f>MAX($A$1:A5)+1</f>
        <v>2</v>
      </c>
      <c r="B7" s="133" t="s">
        <v>146</v>
      </c>
      <c r="C7" s="133"/>
      <c r="D7" s="133"/>
      <c r="E7" s="133"/>
      <c r="F7" s="133"/>
      <c r="G7" s="133"/>
      <c r="H7" s="133"/>
      <c r="I7" s="52"/>
      <c r="J7" s="52"/>
      <c r="K7" s="52"/>
      <c r="L7" s="52"/>
    </row>
    <row r="8" spans="1:12" ht="14.25" x14ac:dyDescent="0.2">
      <c r="A8" s="47"/>
      <c r="B8" s="132"/>
      <c r="C8" s="132"/>
      <c r="D8" s="132"/>
      <c r="E8" s="132"/>
      <c r="F8" s="132"/>
      <c r="G8" s="132"/>
      <c r="H8" s="132"/>
      <c r="I8" s="52"/>
      <c r="J8" s="52"/>
      <c r="K8" s="52"/>
      <c r="L8" s="52"/>
    </row>
    <row r="9" spans="1:12" ht="19.5" customHeight="1" x14ac:dyDescent="0.2">
      <c r="A9" s="47">
        <f>MAX($A$1:A8)+1</f>
        <v>3</v>
      </c>
      <c r="B9" s="55" t="s">
        <v>147</v>
      </c>
      <c r="C9" s="55"/>
      <c r="D9" s="55"/>
      <c r="E9" s="55"/>
      <c r="F9" s="55"/>
      <c r="G9" s="55"/>
      <c r="H9" s="55"/>
      <c r="I9" s="52"/>
      <c r="J9" s="52"/>
      <c r="K9" s="52"/>
      <c r="L9" s="52"/>
    </row>
    <row r="10" spans="1:12" ht="14.25" x14ac:dyDescent="0.2">
      <c r="A10" s="47"/>
      <c r="B10" s="55"/>
      <c r="C10" s="55"/>
      <c r="D10" s="55"/>
      <c r="E10" s="55"/>
      <c r="F10" s="55"/>
      <c r="G10" s="55"/>
      <c r="H10" s="55"/>
      <c r="I10" s="52"/>
      <c r="J10" s="52"/>
      <c r="K10" s="52"/>
      <c r="L10" s="52"/>
    </row>
    <row r="11" spans="1:12" ht="14.25" customHeight="1" x14ac:dyDescent="0.2">
      <c r="A11" s="47">
        <f>MAX($A$1:A10)+1</f>
        <v>4</v>
      </c>
      <c r="B11" s="132" t="s">
        <v>148</v>
      </c>
      <c r="C11" s="132"/>
      <c r="D11" s="132"/>
      <c r="E11" s="132"/>
      <c r="F11" s="132"/>
      <c r="G11" s="132"/>
      <c r="H11" s="132"/>
      <c r="I11" s="52"/>
      <c r="J11" s="52"/>
      <c r="K11" s="52"/>
      <c r="L11" s="52"/>
    </row>
    <row r="12" spans="1:12" ht="11.25" customHeight="1" x14ac:dyDescent="0.2">
      <c r="A12" s="47" t="s">
        <v>0</v>
      </c>
      <c r="B12" s="47"/>
      <c r="C12" s="47"/>
      <c r="D12" s="47"/>
      <c r="E12" s="47"/>
      <c r="F12" s="52"/>
      <c r="G12" s="52"/>
      <c r="H12" s="52"/>
      <c r="I12" s="52"/>
      <c r="J12" s="52"/>
      <c r="K12" s="52"/>
      <c r="L12" s="52"/>
    </row>
    <row r="13" spans="1:12" ht="15" customHeight="1" x14ac:dyDescent="0.2">
      <c r="A13" s="47">
        <f>MAX($A$1:A12)+1</f>
        <v>5</v>
      </c>
      <c r="B13" s="132" t="s">
        <v>149</v>
      </c>
      <c r="C13" s="132"/>
      <c r="D13" s="132"/>
      <c r="E13" s="132"/>
      <c r="F13" s="132"/>
      <c r="G13" s="132"/>
      <c r="H13" s="132"/>
      <c r="I13" s="52"/>
      <c r="J13" s="52"/>
      <c r="K13" s="52"/>
      <c r="L13" s="52"/>
    </row>
    <row r="14" spans="1:12" ht="15" customHeight="1" x14ac:dyDescent="0.2">
      <c r="A14" s="47"/>
      <c r="B14" s="47"/>
      <c r="C14" s="47"/>
      <c r="D14" s="47"/>
      <c r="E14" s="47"/>
      <c r="F14" s="52"/>
      <c r="G14" s="52"/>
      <c r="H14" s="52"/>
      <c r="I14" s="52"/>
      <c r="J14" s="52"/>
      <c r="K14" s="52"/>
      <c r="L14" s="52"/>
    </row>
    <row r="15" spans="1:12" ht="33" customHeight="1" x14ac:dyDescent="0.2">
      <c r="A15" s="47">
        <f>MAX($A$1:A14)+1</f>
        <v>6</v>
      </c>
      <c r="B15" s="133" t="s">
        <v>150</v>
      </c>
      <c r="C15" s="133"/>
      <c r="D15" s="133"/>
      <c r="E15" s="133"/>
      <c r="F15" s="133"/>
      <c r="G15" s="133"/>
      <c r="H15" s="133"/>
      <c r="I15" s="52"/>
      <c r="J15" s="52"/>
      <c r="K15" s="52"/>
      <c r="L15" s="52"/>
    </row>
    <row r="16" spans="1:12" s="58" customFormat="1" ht="15" x14ac:dyDescent="0.2">
      <c r="A16" s="56"/>
      <c r="B16" s="56"/>
      <c r="C16" s="56"/>
      <c r="D16" s="56"/>
      <c r="E16" s="56"/>
      <c r="F16" s="57"/>
      <c r="G16" s="57"/>
      <c r="H16" s="57"/>
      <c r="I16" s="57"/>
      <c r="J16" s="57"/>
      <c r="K16" s="57"/>
      <c r="L16" s="57"/>
    </row>
    <row r="17" spans="1:14" s="58" customFormat="1" ht="15" x14ac:dyDescent="0.2">
      <c r="A17" s="47">
        <f>MAX($A$1:A16)+1</f>
        <v>7</v>
      </c>
      <c r="B17" s="132" t="s">
        <v>151</v>
      </c>
      <c r="C17" s="132"/>
      <c r="D17" s="132"/>
      <c r="E17" s="132"/>
      <c r="F17" s="132"/>
      <c r="G17" s="132"/>
      <c r="H17" s="132"/>
      <c r="I17" s="57"/>
      <c r="J17" s="57"/>
      <c r="K17" s="57"/>
      <c r="L17" s="57"/>
    </row>
    <row r="18" spans="1:14" s="58" customFormat="1" ht="15" x14ac:dyDescent="0.2">
      <c r="A18" s="47"/>
      <c r="B18" s="55"/>
      <c r="C18" s="55"/>
      <c r="D18" s="55"/>
      <c r="E18" s="55"/>
      <c r="F18" s="55"/>
      <c r="G18" s="55"/>
      <c r="H18" s="55"/>
      <c r="I18" s="57"/>
      <c r="J18" s="57"/>
      <c r="K18" s="57"/>
      <c r="L18" s="57"/>
    </row>
    <row r="19" spans="1:14" s="58" customFormat="1" ht="15" x14ac:dyDescent="0.2">
      <c r="A19" s="56"/>
      <c r="B19" s="59"/>
      <c r="C19" s="59"/>
      <c r="D19" s="59"/>
      <c r="E19" s="59"/>
      <c r="F19" s="59"/>
      <c r="G19" s="59"/>
      <c r="H19" s="59"/>
      <c r="I19" s="57"/>
      <c r="J19" s="57"/>
      <c r="K19" s="57"/>
      <c r="L19" s="57"/>
    </row>
    <row r="20" spans="1:14" ht="14.25" x14ac:dyDescent="0.2">
      <c r="A20" s="47">
        <f>MAX($A$1:A17)+1</f>
        <v>8</v>
      </c>
      <c r="B20" s="132" t="s">
        <v>152</v>
      </c>
      <c r="C20" s="132"/>
      <c r="D20" s="132"/>
      <c r="E20" s="132"/>
      <c r="F20" s="132"/>
      <c r="G20" s="132"/>
      <c r="H20" s="132"/>
      <c r="I20" s="52"/>
      <c r="J20" s="52"/>
      <c r="K20" s="52"/>
      <c r="L20" s="52"/>
    </row>
    <row r="21" spans="1:14" ht="14.25" customHeight="1" x14ac:dyDescent="0.2">
      <c r="A21" s="47"/>
      <c r="B21" s="55"/>
      <c r="C21" s="60"/>
      <c r="D21" s="60"/>
      <c r="E21" s="60"/>
      <c r="F21" s="60"/>
      <c r="G21" s="60"/>
      <c r="H21" s="60"/>
      <c r="I21" s="52"/>
      <c r="J21" s="52"/>
      <c r="K21" s="52"/>
      <c r="L21" s="52"/>
    </row>
    <row r="22" spans="1:14" ht="109.5" customHeight="1" x14ac:dyDescent="0.2">
      <c r="A22" s="47">
        <f>MAX($A$1:A21)+1</f>
        <v>9</v>
      </c>
      <c r="B22" s="133" t="s">
        <v>153</v>
      </c>
      <c r="C22" s="132"/>
      <c r="D22" s="132"/>
      <c r="E22" s="132"/>
      <c r="F22" s="132"/>
      <c r="G22" s="132"/>
      <c r="H22" s="132"/>
      <c r="I22" s="52"/>
      <c r="J22" s="52"/>
      <c r="K22" s="52"/>
      <c r="L22" s="52"/>
    </row>
    <row r="23" spans="1:14" ht="14.25" customHeight="1" x14ac:dyDescent="0.2">
      <c r="A23" s="47"/>
      <c r="B23" s="47"/>
      <c r="C23" s="47"/>
      <c r="D23" s="47"/>
      <c r="E23" s="47"/>
      <c r="F23" s="52"/>
      <c r="G23" s="52"/>
      <c r="H23" s="52"/>
      <c r="I23" s="52"/>
      <c r="J23" s="52"/>
      <c r="K23" s="52"/>
      <c r="L23" s="52"/>
    </row>
    <row r="24" spans="1:14" ht="14.25" customHeight="1" x14ac:dyDescent="0.2">
      <c r="A24" s="47"/>
      <c r="B24" s="61" t="s">
        <v>13</v>
      </c>
      <c r="C24" s="62" t="s">
        <v>154</v>
      </c>
      <c r="D24" s="62" t="s">
        <v>155</v>
      </c>
      <c r="E24" s="62" t="s">
        <v>156</v>
      </c>
      <c r="F24" s="62" t="s">
        <v>157</v>
      </c>
      <c r="G24" s="62" t="s">
        <v>158</v>
      </c>
      <c r="H24" s="52"/>
      <c r="I24" s="52"/>
      <c r="J24" s="52"/>
      <c r="K24" s="52"/>
      <c r="L24" s="52"/>
      <c r="M24" s="52"/>
      <c r="N24" s="52"/>
    </row>
    <row r="25" spans="1:14" ht="14.25" customHeight="1" x14ac:dyDescent="0.2">
      <c r="A25" s="47"/>
      <c r="B25" s="63" t="s">
        <v>159</v>
      </c>
      <c r="C25" s="64">
        <v>707500000</v>
      </c>
      <c r="D25" s="64">
        <v>132500000</v>
      </c>
      <c r="E25" s="64">
        <v>150000000</v>
      </c>
      <c r="F25" s="64">
        <v>75000000</v>
      </c>
      <c r="G25" s="64">
        <f t="shared" ref="G25:G29" si="0">SUM(C25:F25)</f>
        <v>1065000000</v>
      </c>
      <c r="H25" s="52"/>
      <c r="I25" s="52"/>
      <c r="J25" s="52"/>
      <c r="K25" s="52"/>
      <c r="L25" s="52"/>
      <c r="M25" s="52"/>
      <c r="N25" s="52"/>
    </row>
    <row r="26" spans="1:14" ht="14.25" customHeight="1" x14ac:dyDescent="0.2">
      <c r="A26" s="47"/>
      <c r="B26" s="63" t="s">
        <v>160</v>
      </c>
      <c r="C26" s="64">
        <v>-3500000</v>
      </c>
      <c r="D26" s="64"/>
      <c r="E26" s="64"/>
      <c r="F26" s="64"/>
      <c r="G26" s="64">
        <f t="shared" si="0"/>
        <v>-3500000</v>
      </c>
      <c r="H26" s="52"/>
      <c r="I26" s="52"/>
      <c r="J26" s="52"/>
      <c r="K26" s="52"/>
      <c r="L26" s="52"/>
      <c r="M26" s="52"/>
      <c r="N26" s="52"/>
    </row>
    <row r="27" spans="1:14" ht="14.25" customHeight="1" x14ac:dyDescent="0.2">
      <c r="A27" s="47"/>
      <c r="B27" s="63" t="s">
        <v>161</v>
      </c>
      <c r="C27" s="64">
        <v>-193658031</v>
      </c>
      <c r="D27" s="64">
        <v>-36448422</v>
      </c>
      <c r="E27" s="64">
        <v>-41262365</v>
      </c>
      <c r="F27" s="64">
        <v>-20631182</v>
      </c>
      <c r="G27" s="64">
        <f t="shared" si="0"/>
        <v>-292000000</v>
      </c>
      <c r="H27" s="52"/>
      <c r="I27" s="52"/>
      <c r="J27" s="52"/>
      <c r="K27" s="52"/>
      <c r="L27" s="52"/>
      <c r="M27" s="52"/>
      <c r="N27" s="52"/>
    </row>
    <row r="28" spans="1:14" ht="14.25" customHeight="1" x14ac:dyDescent="0.2">
      <c r="A28" s="47"/>
      <c r="B28" s="63" t="s">
        <v>162</v>
      </c>
      <c r="C28" s="65">
        <f>SUM(C25:C27)</f>
        <v>510341969</v>
      </c>
      <c r="D28" s="65">
        <f t="shared" ref="D28:F28" si="1">SUM(D25:D27)</f>
        <v>96051578</v>
      </c>
      <c r="E28" s="65">
        <f t="shared" si="1"/>
        <v>108737635</v>
      </c>
      <c r="F28" s="65">
        <f t="shared" si="1"/>
        <v>54368818</v>
      </c>
      <c r="G28" s="64">
        <f t="shared" si="0"/>
        <v>769500000</v>
      </c>
      <c r="H28" s="52"/>
      <c r="I28" s="52"/>
      <c r="J28" s="52"/>
      <c r="K28" s="52"/>
      <c r="L28" s="52"/>
      <c r="M28" s="52"/>
      <c r="N28" s="52"/>
    </row>
    <row r="29" spans="1:14" ht="14.25" customHeight="1" x14ac:dyDescent="0.2">
      <c r="A29" s="47"/>
      <c r="B29" s="63" t="s">
        <v>163</v>
      </c>
      <c r="C29" s="65">
        <v>-268601037</v>
      </c>
      <c r="D29" s="65">
        <v>-50553462</v>
      </c>
      <c r="E29" s="65">
        <v>-57230334</v>
      </c>
      <c r="F29" s="65">
        <v>-28615167</v>
      </c>
      <c r="G29" s="64">
        <f t="shared" si="0"/>
        <v>-405000000</v>
      </c>
      <c r="H29" s="52"/>
      <c r="I29" s="52"/>
      <c r="J29" s="52"/>
      <c r="K29" s="52"/>
      <c r="L29" s="52"/>
      <c r="M29" s="52"/>
      <c r="N29" s="52"/>
    </row>
    <row r="30" spans="1:14" ht="14.25" customHeight="1" x14ac:dyDescent="0.2">
      <c r="A30" s="47"/>
      <c r="B30" s="63" t="s">
        <v>164</v>
      </c>
      <c r="C30" s="65">
        <v>-66321243</v>
      </c>
      <c r="D30" s="65">
        <v>-12482337</v>
      </c>
      <c r="E30" s="65">
        <v>-14130948</v>
      </c>
      <c r="F30" s="65">
        <v>-7065472</v>
      </c>
      <c r="G30" s="65">
        <v>-100000000</v>
      </c>
      <c r="H30" s="52"/>
      <c r="I30" s="52"/>
      <c r="J30" s="52"/>
      <c r="K30" s="52"/>
      <c r="L30" s="52"/>
      <c r="M30" s="52"/>
      <c r="N30" s="52"/>
    </row>
    <row r="31" spans="1:14" s="51" customFormat="1" ht="14.25" customHeight="1" x14ac:dyDescent="0.2">
      <c r="A31" s="54"/>
      <c r="B31" s="63" t="s">
        <v>165</v>
      </c>
      <c r="C31" s="65">
        <f>SUM(C25:C30)-C28</f>
        <v>175419689</v>
      </c>
      <c r="D31" s="65">
        <f>SUM(D25:D30)-D28</f>
        <v>33015779</v>
      </c>
      <c r="E31" s="65">
        <f>SUM(E25:E30)-E28</f>
        <v>37376353</v>
      </c>
      <c r="F31" s="65">
        <f>SUM(F25:F30)-F28</f>
        <v>18688179</v>
      </c>
      <c r="G31" s="65">
        <f>SUM(C31:F31)</f>
        <v>264500000</v>
      </c>
      <c r="H31" s="52"/>
      <c r="I31" s="52"/>
      <c r="J31" s="52"/>
      <c r="K31" s="52"/>
      <c r="L31" s="52"/>
      <c r="M31" s="52"/>
      <c r="N31" s="52"/>
    </row>
    <row r="32" spans="1:14" ht="28.5" x14ac:dyDescent="0.2">
      <c r="A32" s="47"/>
      <c r="B32" s="63" t="s">
        <v>166</v>
      </c>
      <c r="C32" s="65">
        <v>-41450777</v>
      </c>
      <c r="D32" s="65">
        <v>-7801460</v>
      </c>
      <c r="E32" s="65">
        <v>-8831842</v>
      </c>
      <c r="F32" s="65">
        <v>-4415921</v>
      </c>
      <c r="G32" s="65">
        <f>SUM(C32:F32)</f>
        <v>-62500000</v>
      </c>
      <c r="H32" s="52"/>
      <c r="I32" s="52"/>
      <c r="J32" s="52"/>
      <c r="K32" s="52"/>
      <c r="L32" s="52"/>
      <c r="M32" s="52"/>
      <c r="N32" s="52"/>
    </row>
    <row r="33" spans="1:14" ht="14.25" customHeight="1" x14ac:dyDescent="0.2">
      <c r="A33" s="47"/>
      <c r="B33" s="63" t="s">
        <v>167</v>
      </c>
      <c r="C33" s="65">
        <f>+C32+C31</f>
        <v>133968912</v>
      </c>
      <c r="D33" s="65">
        <f t="shared" ref="D33:G33" si="2">+D32+D31</f>
        <v>25214319</v>
      </c>
      <c r="E33" s="65">
        <f t="shared" si="2"/>
        <v>28544511</v>
      </c>
      <c r="F33" s="65">
        <f t="shared" si="2"/>
        <v>14272258</v>
      </c>
      <c r="G33" s="65">
        <f t="shared" si="2"/>
        <v>202000000</v>
      </c>
      <c r="H33" s="52"/>
      <c r="I33" s="52"/>
      <c r="J33" s="52"/>
      <c r="K33" s="52"/>
      <c r="L33" s="52"/>
      <c r="M33" s="52"/>
      <c r="N33" s="52"/>
    </row>
    <row r="34" spans="1:14" ht="14.25" customHeight="1" x14ac:dyDescent="0.2">
      <c r="A34" s="47"/>
      <c r="B34" s="66"/>
      <c r="C34" s="67"/>
      <c r="D34" s="67"/>
      <c r="E34" s="67"/>
      <c r="F34" s="67"/>
      <c r="G34" s="68"/>
      <c r="H34" s="52"/>
      <c r="I34" s="52"/>
      <c r="J34" s="52"/>
      <c r="K34" s="52"/>
      <c r="L34" s="52"/>
    </row>
    <row r="35" spans="1:14" ht="14.25" customHeight="1" x14ac:dyDescent="0.2">
      <c r="A35" s="47"/>
      <c r="B35" s="47"/>
      <c r="C35" s="47"/>
      <c r="D35" s="47"/>
      <c r="E35" s="47"/>
      <c r="F35" s="52"/>
      <c r="G35" s="52"/>
      <c r="H35" s="52"/>
      <c r="I35" s="52"/>
      <c r="J35" s="52"/>
      <c r="K35" s="52"/>
      <c r="L35" s="52"/>
    </row>
    <row r="36" spans="1:14" ht="78.75" customHeight="1" x14ac:dyDescent="0.2">
      <c r="A36" s="47"/>
      <c r="B36" s="133" t="s">
        <v>168</v>
      </c>
      <c r="C36" s="133"/>
      <c r="D36" s="133"/>
      <c r="E36" s="133"/>
      <c r="F36" s="133"/>
      <c r="G36" s="133"/>
      <c r="H36" s="133"/>
      <c r="I36" s="52"/>
      <c r="J36" s="52"/>
      <c r="K36" s="52"/>
      <c r="L36" s="52"/>
    </row>
    <row r="37" spans="1:14" ht="14.25" customHeight="1" x14ac:dyDescent="0.2">
      <c r="A37" s="47"/>
      <c r="B37" s="47"/>
      <c r="C37" s="47"/>
      <c r="D37" s="47"/>
      <c r="E37" s="47"/>
      <c r="F37" s="52"/>
      <c r="G37" s="52"/>
      <c r="H37" s="52"/>
      <c r="I37" s="52"/>
      <c r="J37" s="52"/>
      <c r="K37" s="52"/>
      <c r="L37" s="52"/>
    </row>
    <row r="38" spans="1:14" ht="14.25" x14ac:dyDescent="0.2">
      <c r="A38" s="47">
        <f>MAX($A$1:A22)+1</f>
        <v>10</v>
      </c>
      <c r="B38" s="132" t="s">
        <v>169</v>
      </c>
      <c r="C38" s="132"/>
      <c r="D38" s="132"/>
      <c r="E38" s="132"/>
      <c r="F38" s="132"/>
      <c r="G38" s="132"/>
      <c r="H38" s="132"/>
      <c r="I38" s="52"/>
      <c r="J38" s="52"/>
      <c r="K38" s="52"/>
      <c r="L38" s="52"/>
    </row>
    <row r="39" spans="1:14" ht="14.25" x14ac:dyDescent="0.2">
      <c r="A39" s="47"/>
      <c r="B39" s="47"/>
      <c r="C39" s="47"/>
      <c r="D39" s="47"/>
      <c r="E39" s="47"/>
      <c r="F39" s="52"/>
      <c r="G39" s="52"/>
      <c r="H39" s="52"/>
      <c r="I39" s="52"/>
      <c r="J39" s="52"/>
      <c r="K39" s="52"/>
      <c r="L39" s="52"/>
    </row>
    <row r="40" spans="1:14" ht="14.25" x14ac:dyDescent="0.2">
      <c r="A40" s="47">
        <f>MAX($A$1:A39)+1</f>
        <v>11</v>
      </c>
      <c r="B40" s="132" t="s">
        <v>170</v>
      </c>
      <c r="C40" s="132"/>
      <c r="D40" s="132"/>
      <c r="E40" s="132"/>
      <c r="F40" s="132"/>
      <c r="G40" s="132"/>
      <c r="H40" s="132"/>
      <c r="I40" s="52"/>
      <c r="J40" s="52"/>
      <c r="K40" s="52"/>
      <c r="L40" s="52"/>
    </row>
    <row r="41" spans="1:14" ht="14.25" x14ac:dyDescent="0.2">
      <c r="A41" s="47"/>
      <c r="B41" s="47"/>
      <c r="C41" s="47"/>
      <c r="D41" s="47"/>
      <c r="E41" s="47"/>
      <c r="F41" s="52"/>
      <c r="G41" s="52"/>
      <c r="H41" s="52"/>
      <c r="I41" s="52"/>
      <c r="J41" s="52"/>
      <c r="K41" s="52"/>
      <c r="L41" s="52"/>
    </row>
    <row r="42" spans="1:14" ht="14.25" x14ac:dyDescent="0.2">
      <c r="A42" s="47">
        <f>MAX($A$1:A41)+1</f>
        <v>12</v>
      </c>
      <c r="B42" s="47" t="s">
        <v>171</v>
      </c>
      <c r="C42" s="47"/>
      <c r="D42" s="47"/>
      <c r="E42" s="47"/>
      <c r="F42" s="52"/>
      <c r="G42" s="52"/>
      <c r="H42" s="52"/>
      <c r="I42" s="52"/>
      <c r="J42" s="52"/>
      <c r="K42" s="52"/>
      <c r="L42" s="52"/>
    </row>
    <row r="43" spans="1:14" ht="14.25" x14ac:dyDescent="0.2">
      <c r="A43" s="47"/>
      <c r="B43" s="47"/>
      <c r="C43" s="47"/>
      <c r="D43" s="47"/>
      <c r="E43" s="47"/>
      <c r="F43" s="52"/>
      <c r="G43" s="52"/>
      <c r="H43" s="52"/>
      <c r="I43" s="52"/>
      <c r="J43" s="52"/>
      <c r="K43" s="52"/>
      <c r="L43" s="52"/>
    </row>
    <row r="44" spans="1:14" ht="14.25" x14ac:dyDescent="0.2">
      <c r="A44" s="47">
        <f>MAX($A$1:A43)+1</f>
        <v>13</v>
      </c>
      <c r="B44" s="47" t="s">
        <v>172</v>
      </c>
      <c r="C44" s="47"/>
      <c r="D44" s="47"/>
      <c r="E44" s="47"/>
      <c r="F44" s="52"/>
      <c r="G44" s="52"/>
      <c r="H44" s="52"/>
      <c r="I44" s="52"/>
      <c r="J44" s="52"/>
      <c r="K44" s="52"/>
      <c r="L44" s="52"/>
    </row>
    <row r="45" spans="1:14" ht="14.25" x14ac:dyDescent="0.2">
      <c r="A45" s="47"/>
      <c r="B45" s="47"/>
      <c r="C45" s="47"/>
      <c r="D45" s="47"/>
      <c r="E45" s="47"/>
      <c r="F45" s="52"/>
      <c r="G45" s="52"/>
      <c r="H45" s="52"/>
      <c r="I45" s="52"/>
      <c r="J45" s="52"/>
      <c r="K45" s="52"/>
      <c r="L45" s="52"/>
    </row>
    <row r="46" spans="1:14" ht="14.25" x14ac:dyDescent="0.2">
      <c r="A46" s="47">
        <f>MAX($A$1:A45)+1</f>
        <v>14</v>
      </c>
      <c r="B46" s="47" t="s">
        <v>173</v>
      </c>
      <c r="C46" s="47"/>
      <c r="D46" s="47"/>
      <c r="E46" s="47"/>
      <c r="F46" s="52"/>
      <c r="G46" s="52"/>
      <c r="H46" s="52"/>
      <c r="I46" s="52"/>
      <c r="J46" s="52"/>
      <c r="K46" s="52"/>
      <c r="L46" s="52"/>
    </row>
    <row r="47" spans="1:14" ht="14.25" x14ac:dyDescent="0.2">
      <c r="A47" s="47"/>
      <c r="B47" s="47"/>
      <c r="C47" s="47"/>
      <c r="D47" s="47"/>
      <c r="E47" s="47"/>
      <c r="F47" s="52"/>
      <c r="G47" s="52"/>
      <c r="H47" s="52"/>
      <c r="I47" s="52"/>
      <c r="J47" s="52"/>
      <c r="K47" s="52"/>
      <c r="L47" s="52"/>
    </row>
    <row r="48" spans="1:14" ht="14.25" x14ac:dyDescent="0.2">
      <c r="A48" s="47">
        <f>MAX($A$1:A47)+1</f>
        <v>15</v>
      </c>
      <c r="B48" s="47" t="s">
        <v>174</v>
      </c>
      <c r="C48" s="47"/>
      <c r="D48" s="47"/>
      <c r="E48" s="47"/>
      <c r="F48" s="52"/>
      <c r="G48" s="52"/>
      <c r="H48" s="52"/>
      <c r="I48" s="52"/>
      <c r="J48" s="52"/>
      <c r="K48" s="52"/>
      <c r="L48" s="52"/>
    </row>
    <row r="49" spans="1:12" ht="14.25" x14ac:dyDescent="0.2">
      <c r="A49" s="47"/>
      <c r="B49" s="47"/>
      <c r="C49" s="47"/>
      <c r="D49" s="47"/>
      <c r="E49" s="47"/>
      <c r="F49" s="52"/>
      <c r="G49" s="52"/>
      <c r="H49" s="52"/>
      <c r="I49" s="52"/>
      <c r="J49" s="52"/>
      <c r="K49" s="52"/>
      <c r="L49" s="52"/>
    </row>
    <row r="50" spans="1:12" s="70" customFormat="1" ht="14.25" x14ac:dyDescent="0.2">
      <c r="A50" s="47">
        <f>MAX($A$1:A48)+1</f>
        <v>16</v>
      </c>
      <c r="B50" s="134" t="s">
        <v>175</v>
      </c>
      <c r="C50" s="134"/>
      <c r="D50" s="134"/>
      <c r="E50" s="134"/>
      <c r="F50" s="134"/>
      <c r="G50" s="134"/>
      <c r="H50" s="134"/>
      <c r="I50" s="69"/>
      <c r="J50" s="69"/>
      <c r="K50" s="69"/>
      <c r="L50" s="69"/>
    </row>
    <row r="51" spans="1:12" ht="14.25" x14ac:dyDescent="0.2">
      <c r="A51" s="71"/>
      <c r="B51" s="47"/>
      <c r="C51" s="47"/>
      <c r="D51" s="47"/>
      <c r="E51" s="47"/>
      <c r="F51" s="52"/>
      <c r="G51" s="52"/>
      <c r="H51" s="52"/>
      <c r="I51" s="52"/>
      <c r="J51" s="52"/>
      <c r="K51" s="52"/>
      <c r="L51" s="52"/>
    </row>
    <row r="52" spans="1:12" ht="14.25" x14ac:dyDescent="0.2">
      <c r="A52" s="47">
        <f>MAX($A$1:A51)+1</f>
        <v>17</v>
      </c>
      <c r="B52" s="132" t="s">
        <v>176</v>
      </c>
      <c r="C52" s="132"/>
      <c r="D52" s="132"/>
      <c r="E52" s="132"/>
      <c r="F52" s="132"/>
      <c r="G52" s="132"/>
      <c r="H52" s="132"/>
      <c r="I52" s="52"/>
      <c r="J52" s="52"/>
      <c r="K52" s="52"/>
      <c r="L52" s="52"/>
    </row>
    <row r="53" spans="1:12" ht="14.25" x14ac:dyDescent="0.2">
      <c r="A53" s="47"/>
      <c r="B53" s="47"/>
      <c r="C53" s="47"/>
      <c r="D53" s="47"/>
      <c r="E53" s="47"/>
      <c r="F53" s="52"/>
      <c r="G53" s="52"/>
      <c r="H53" s="52"/>
      <c r="I53" s="52"/>
      <c r="J53" s="52"/>
      <c r="K53" s="52"/>
      <c r="L53" s="52"/>
    </row>
    <row r="54" spans="1:12" ht="15" x14ac:dyDescent="0.2">
      <c r="A54" s="47" t="s">
        <v>177</v>
      </c>
      <c r="B54" s="47"/>
      <c r="C54" s="47"/>
      <c r="D54" s="47"/>
      <c r="E54" s="47" t="s">
        <v>178</v>
      </c>
      <c r="F54" s="52"/>
      <c r="G54" s="52"/>
      <c r="H54" s="52"/>
      <c r="I54" s="52"/>
      <c r="J54" s="52"/>
      <c r="K54" s="52"/>
      <c r="L54" s="52"/>
    </row>
    <row r="55" spans="1:12" ht="14.25" x14ac:dyDescent="0.2">
      <c r="A55" s="47"/>
      <c r="B55" s="47"/>
      <c r="C55" s="47"/>
      <c r="D55" s="47"/>
      <c r="E55" s="52"/>
      <c r="F55" s="52"/>
      <c r="G55" s="52"/>
      <c r="H55" s="52"/>
      <c r="I55" s="52"/>
      <c r="J55" s="52"/>
      <c r="K55" s="52"/>
      <c r="L55" s="52"/>
    </row>
    <row r="56" spans="1:12" ht="14.25" x14ac:dyDescent="0.2">
      <c r="A56" s="47"/>
      <c r="B56" s="47"/>
      <c r="C56" s="47"/>
      <c r="D56" s="47"/>
      <c r="E56" s="52"/>
      <c r="F56" s="52"/>
      <c r="G56" s="52"/>
      <c r="H56" s="52"/>
      <c r="I56" s="52"/>
      <c r="J56" s="52"/>
      <c r="K56" s="52"/>
      <c r="L56" s="52"/>
    </row>
    <row r="57" spans="1:12" ht="14.25" x14ac:dyDescent="0.2">
      <c r="A57" s="128" t="s">
        <v>235</v>
      </c>
      <c r="B57" s="128" t="s">
        <v>236</v>
      </c>
      <c r="C57" s="47"/>
      <c r="D57" s="47"/>
      <c r="E57" s="128" t="s">
        <v>237</v>
      </c>
      <c r="F57" s="129" t="s">
        <v>238</v>
      </c>
      <c r="G57" s="52"/>
      <c r="H57" s="52" t="s">
        <v>0</v>
      </c>
      <c r="I57" s="52"/>
      <c r="J57" s="52"/>
      <c r="K57" s="52"/>
      <c r="L57" s="52"/>
    </row>
    <row r="58" spans="1:12" ht="14.25" x14ac:dyDescent="0.2">
      <c r="A58" s="47" t="s">
        <v>179</v>
      </c>
      <c r="B58" s="47"/>
      <c r="C58" s="47"/>
      <c r="D58" s="47"/>
      <c r="E58" s="72" t="s">
        <v>180</v>
      </c>
      <c r="F58" s="73" t="s">
        <v>180</v>
      </c>
      <c r="G58" s="52"/>
      <c r="H58" s="52"/>
      <c r="I58" s="52"/>
      <c r="J58" s="52"/>
      <c r="K58" s="52"/>
      <c r="L58" s="52"/>
    </row>
    <row r="59" spans="1:12" ht="14.25" x14ac:dyDescent="0.2">
      <c r="A59" s="47"/>
      <c r="B59" s="47"/>
      <c r="C59" s="47"/>
      <c r="D59" s="47"/>
      <c r="E59" s="52"/>
      <c r="F59" s="52"/>
      <c r="G59" s="52"/>
      <c r="H59" s="52"/>
      <c r="I59" s="52"/>
      <c r="J59" s="52"/>
      <c r="K59" s="52"/>
      <c r="L59" s="52"/>
    </row>
    <row r="60" spans="1:12" ht="14.25" x14ac:dyDescent="0.2">
      <c r="A60" s="47"/>
      <c r="B60" s="47"/>
      <c r="C60" s="47"/>
      <c r="D60" s="47"/>
      <c r="E60" s="52"/>
      <c r="F60" s="52"/>
      <c r="G60" s="52"/>
      <c r="H60" s="52"/>
      <c r="I60" s="52"/>
      <c r="J60" s="52"/>
      <c r="K60" s="52"/>
      <c r="L60" s="52"/>
    </row>
    <row r="61" spans="1:12" ht="14.25" x14ac:dyDescent="0.2">
      <c r="A61" s="47"/>
      <c r="B61" s="47"/>
      <c r="C61" s="47"/>
      <c r="D61" s="47"/>
      <c r="E61" s="52"/>
      <c r="F61" s="52"/>
      <c r="G61" s="52"/>
      <c r="H61" s="52"/>
      <c r="I61" s="52"/>
      <c r="J61" s="52"/>
      <c r="K61" s="52"/>
      <c r="L61" s="52"/>
    </row>
    <row r="62" spans="1:12" ht="14.25" x14ac:dyDescent="0.2">
      <c r="A62" s="47"/>
      <c r="B62" s="47"/>
      <c r="C62" s="47"/>
      <c r="D62" s="47"/>
      <c r="E62" s="52"/>
      <c r="F62" s="52"/>
      <c r="G62" s="52"/>
      <c r="H62" s="52"/>
      <c r="I62" s="52"/>
      <c r="J62" s="52"/>
      <c r="K62" s="52"/>
      <c r="L62" s="52"/>
    </row>
    <row r="63" spans="1:12" ht="14.25" x14ac:dyDescent="0.2">
      <c r="A63" s="47" t="s">
        <v>181</v>
      </c>
      <c r="B63" s="74"/>
      <c r="C63" s="47"/>
      <c r="D63" s="47"/>
      <c r="E63" s="52" t="s">
        <v>239</v>
      </c>
      <c r="F63" s="52"/>
      <c r="G63" s="52"/>
      <c r="H63" s="52" t="s">
        <v>240</v>
      </c>
      <c r="I63" s="52"/>
      <c r="J63" s="52"/>
      <c r="K63" s="52"/>
      <c r="L63" s="52"/>
    </row>
    <row r="64" spans="1:12" ht="14.25" x14ac:dyDescent="0.2">
      <c r="A64" s="47" t="s">
        <v>182</v>
      </c>
      <c r="B64" s="75" t="s">
        <v>183</v>
      </c>
      <c r="C64" s="47"/>
      <c r="D64" s="47"/>
      <c r="E64" s="69" t="s">
        <v>184</v>
      </c>
      <c r="F64" s="52"/>
      <c r="G64" s="52"/>
      <c r="H64" s="69" t="s">
        <v>185</v>
      </c>
      <c r="I64" s="52"/>
      <c r="J64" s="52"/>
      <c r="K64" s="52"/>
      <c r="L64" s="52"/>
    </row>
    <row r="65" spans="1:12" ht="14.25" x14ac:dyDescent="0.2">
      <c r="A65" s="47"/>
      <c r="B65" s="47"/>
      <c r="C65" s="47"/>
      <c r="D65" s="47"/>
      <c r="E65" s="47"/>
      <c r="F65" s="52"/>
      <c r="G65" s="52"/>
      <c r="H65" s="52"/>
      <c r="I65" s="52"/>
      <c r="J65" s="52"/>
      <c r="K65" s="52"/>
      <c r="L65" s="52"/>
    </row>
    <row r="72" spans="1:12" x14ac:dyDescent="0.2">
      <c r="B72" s="53" t="s">
        <v>0</v>
      </c>
    </row>
    <row r="73" spans="1:12" x14ac:dyDescent="0.2">
      <c r="B73" s="53" t="s">
        <v>0</v>
      </c>
    </row>
    <row r="75" spans="1:12" x14ac:dyDescent="0.2">
      <c r="B75" s="53" t="s">
        <v>0</v>
      </c>
    </row>
    <row r="90" spans="1:1" x14ac:dyDescent="0.2">
      <c r="A90" s="77"/>
    </row>
  </sheetData>
  <mergeCells count="13">
    <mergeCell ref="B52:H52"/>
    <mergeCell ref="B20:H20"/>
    <mergeCell ref="B22:H22"/>
    <mergeCell ref="B36:H36"/>
    <mergeCell ref="B38:H38"/>
    <mergeCell ref="B40:H40"/>
    <mergeCell ref="B50:H50"/>
    <mergeCell ref="B17:H17"/>
    <mergeCell ref="B7:H7"/>
    <mergeCell ref="B8:H8"/>
    <mergeCell ref="B11:H11"/>
    <mergeCell ref="B13:H13"/>
    <mergeCell ref="B15:H15"/>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DE490-58BF-419A-AF30-37B33D6F9DB3}">
  <sheetPr>
    <pageSetUpPr fitToPage="1"/>
  </sheetPr>
  <dimension ref="A1:N25"/>
  <sheetViews>
    <sheetView workbookViewId="0">
      <selection activeCell="C1" sqref="C1"/>
    </sheetView>
  </sheetViews>
  <sheetFormatPr defaultColWidth="9.140625" defaultRowHeight="12.75" x14ac:dyDescent="0.2"/>
  <cols>
    <col min="1" max="1" width="3" style="79" customWidth="1"/>
    <col min="2" max="2" width="47.7109375" style="79" customWidth="1"/>
    <col min="3" max="3" width="41" style="79" customWidth="1"/>
    <col min="4" max="4" width="36.7109375" style="79" customWidth="1"/>
    <col min="5" max="8" width="20.85546875" style="79" customWidth="1"/>
    <col min="9" max="9" width="9.140625" style="79"/>
    <col min="10" max="14" width="0" style="79" hidden="1" customWidth="1"/>
    <col min="15" max="16384" width="9.140625" style="79"/>
  </cols>
  <sheetData>
    <row r="1" spans="1:8" x14ac:dyDescent="0.2">
      <c r="A1"/>
      <c r="B1" s="78" t="s">
        <v>186</v>
      </c>
      <c r="H1" s="80"/>
    </row>
    <row r="2" spans="1:8" x14ac:dyDescent="0.2">
      <c r="A2" s="78"/>
    </row>
    <row r="3" spans="1:8" x14ac:dyDescent="0.2">
      <c r="A3" s="78"/>
      <c r="B3" s="78" t="s">
        <v>187</v>
      </c>
      <c r="H3" s="80" t="s">
        <v>188</v>
      </c>
    </row>
    <row r="4" spans="1:8" x14ac:dyDescent="0.2">
      <c r="A4" s="78"/>
      <c r="H4"/>
    </row>
    <row r="5" spans="1:8" x14ac:dyDescent="0.2">
      <c r="A5" s="78"/>
      <c r="B5" s="78" t="s">
        <v>189</v>
      </c>
    </row>
    <row r="6" spans="1:8" ht="28.9" customHeight="1" x14ac:dyDescent="0.2">
      <c r="B6" s="135" t="s">
        <v>190</v>
      </c>
      <c r="C6" s="135" t="s">
        <v>191</v>
      </c>
      <c r="D6" s="136" t="s">
        <v>192</v>
      </c>
      <c r="E6" s="137" t="s">
        <v>193</v>
      </c>
      <c r="F6" s="137"/>
      <c r="G6" s="137" t="s">
        <v>194</v>
      </c>
      <c r="H6" s="137"/>
    </row>
    <row r="7" spans="1:8" x14ac:dyDescent="0.2">
      <c r="B7" s="135"/>
      <c r="C7" s="135"/>
      <c r="D7" s="136"/>
      <c r="E7" s="81" t="s">
        <v>195</v>
      </c>
      <c r="F7" s="81" t="s">
        <v>196</v>
      </c>
      <c r="G7" s="81" t="s">
        <v>195</v>
      </c>
      <c r="H7" s="81" t="s">
        <v>196</v>
      </c>
    </row>
    <row r="8" spans="1:8" x14ac:dyDescent="0.2">
      <c r="B8" s="82"/>
      <c r="C8" s="82"/>
      <c r="D8" s="83"/>
      <c r="E8" s="82"/>
      <c r="F8" s="82"/>
      <c r="G8" s="82"/>
      <c r="H8" s="82"/>
    </row>
    <row r="9" spans="1:8" x14ac:dyDescent="0.2">
      <c r="B9" s="84" t="s">
        <v>143</v>
      </c>
      <c r="C9" s="84" t="s">
        <v>143</v>
      </c>
      <c r="D9" s="83" t="s">
        <v>197</v>
      </c>
      <c r="E9" s="82" t="s">
        <v>198</v>
      </c>
      <c r="F9" s="82" t="s">
        <v>198</v>
      </c>
      <c r="G9" s="82" t="s">
        <v>198</v>
      </c>
      <c r="H9" s="82" t="s">
        <v>198</v>
      </c>
    </row>
    <row r="10" spans="1:8" x14ac:dyDescent="0.2">
      <c r="B10" s="84" t="s">
        <v>143</v>
      </c>
      <c r="C10" s="84" t="s">
        <v>143</v>
      </c>
      <c r="D10" s="83" t="s">
        <v>199</v>
      </c>
      <c r="E10" s="82" t="s">
        <v>198</v>
      </c>
      <c r="F10" s="82" t="s">
        <v>198</v>
      </c>
      <c r="G10" s="82" t="s">
        <v>198</v>
      </c>
      <c r="H10" s="82" t="s">
        <v>198</v>
      </c>
    </row>
    <row r="12" spans="1:8" x14ac:dyDescent="0.2">
      <c r="B12" s="78" t="s">
        <v>200</v>
      </c>
    </row>
    <row r="13" spans="1:8" ht="30" customHeight="1" x14ac:dyDescent="0.2">
      <c r="B13" s="135" t="s">
        <v>190</v>
      </c>
      <c r="C13" s="135" t="s">
        <v>191</v>
      </c>
      <c r="D13" s="136" t="s">
        <v>192</v>
      </c>
      <c r="E13" s="137" t="s">
        <v>201</v>
      </c>
      <c r="F13" s="137"/>
      <c r="G13" s="137" t="s">
        <v>202</v>
      </c>
      <c r="H13" s="137"/>
    </row>
    <row r="14" spans="1:8" x14ac:dyDescent="0.2">
      <c r="B14" s="135"/>
      <c r="C14" s="135"/>
      <c r="D14" s="136"/>
      <c r="E14" s="81" t="s">
        <v>195</v>
      </c>
      <c r="F14" s="81" t="s">
        <v>196</v>
      </c>
      <c r="G14" s="81" t="s">
        <v>195</v>
      </c>
      <c r="H14" s="81" t="s">
        <v>196</v>
      </c>
    </row>
    <row r="15" spans="1:8" x14ac:dyDescent="0.2">
      <c r="B15" s="85"/>
      <c r="C15" s="86"/>
      <c r="D15" s="85"/>
      <c r="E15" s="87"/>
      <c r="F15" s="88"/>
      <c r="G15" s="87"/>
      <c r="H15" s="88"/>
    </row>
    <row r="16" spans="1:8" x14ac:dyDescent="0.2">
      <c r="B16" s="84" t="s">
        <v>143</v>
      </c>
      <c r="C16" s="84" t="s">
        <v>143</v>
      </c>
      <c r="D16" s="83" t="s">
        <v>197</v>
      </c>
      <c r="E16" s="82" t="s">
        <v>198</v>
      </c>
      <c r="F16" s="82" t="s">
        <v>198</v>
      </c>
      <c r="G16" s="82" t="s">
        <v>198</v>
      </c>
      <c r="H16" s="82" t="s">
        <v>198</v>
      </c>
    </row>
    <row r="17" spans="2:14" x14ac:dyDescent="0.2">
      <c r="B17" s="84" t="s">
        <v>143</v>
      </c>
      <c r="C17" s="84" t="s">
        <v>143</v>
      </c>
      <c r="D17" s="83" t="s">
        <v>199</v>
      </c>
      <c r="E17" s="82" t="s">
        <v>198</v>
      </c>
      <c r="F17" s="82" t="s">
        <v>198</v>
      </c>
      <c r="G17" s="82" t="s">
        <v>198</v>
      </c>
      <c r="H17" s="82" t="s">
        <v>198</v>
      </c>
    </row>
    <row r="18" spans="2:14" x14ac:dyDescent="0.2">
      <c r="B18" s="89"/>
      <c r="C18"/>
      <c r="L18" s="90" t="s">
        <v>203</v>
      </c>
      <c r="M18" s="90" t="s">
        <v>204</v>
      </c>
      <c r="N18" s="90" t="s">
        <v>205</v>
      </c>
    </row>
    <row r="19" spans="2:14" ht="26.1" customHeight="1" x14ac:dyDescent="0.2">
      <c r="K19" s="91">
        <v>40087</v>
      </c>
      <c r="L19" s="79">
        <v>1688272.0734936302</v>
      </c>
      <c r="M19" s="79">
        <v>683067.89</v>
      </c>
      <c r="N19" s="79">
        <v>2371339.9634936303</v>
      </c>
    </row>
    <row r="20" spans="2:14" x14ac:dyDescent="0.2">
      <c r="K20" s="91">
        <v>40118</v>
      </c>
      <c r="N20" s="79">
        <v>1352792.36</v>
      </c>
    </row>
    <row r="21" spans="2:14" x14ac:dyDescent="0.2">
      <c r="K21" s="91">
        <v>40148</v>
      </c>
      <c r="N21" s="79">
        <v>6135840.5600000005</v>
      </c>
    </row>
    <row r="22" spans="2:14" x14ac:dyDescent="0.2">
      <c r="K22" s="91">
        <v>40179</v>
      </c>
      <c r="N22" s="79">
        <v>3911920.74</v>
      </c>
    </row>
    <row r="23" spans="2:14" x14ac:dyDescent="0.2">
      <c r="K23" s="92" t="s">
        <v>0</v>
      </c>
      <c r="N23" s="79">
        <v>11400553.66</v>
      </c>
    </row>
    <row r="24" spans="2:14" x14ac:dyDescent="0.2">
      <c r="C24" s="90"/>
      <c r="K24" s="92" t="s">
        <v>0</v>
      </c>
    </row>
    <row r="25" spans="2:14" x14ac:dyDescent="0.2">
      <c r="C25" s="90"/>
    </row>
  </sheetData>
  <mergeCells count="10">
    <mergeCell ref="B6:B7"/>
    <mergeCell ref="C6:C7"/>
    <mergeCell ref="D6:D7"/>
    <mergeCell ref="E6:F6"/>
    <mergeCell ref="G6:H6"/>
    <mergeCell ref="B13:B14"/>
    <mergeCell ref="C13:C14"/>
    <mergeCell ref="D13:D14"/>
    <mergeCell ref="E13:F13"/>
    <mergeCell ref="G13:H13"/>
  </mergeCells>
  <pageMargins left="0.74791666666666667" right="0.74791666666666667" top="0.98402777777777783" bottom="0.98402777777777783" header="0.51180555555555562" footer="0.51180555555555562"/>
  <pageSetup scale="58"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8D94-A7A3-4170-A191-EE0B513BF69C}">
  <sheetPr>
    <pageSetUpPr fitToPage="1"/>
  </sheetPr>
  <dimension ref="A1:F21"/>
  <sheetViews>
    <sheetView workbookViewId="0">
      <selection activeCell="C1" sqref="C1"/>
    </sheetView>
  </sheetViews>
  <sheetFormatPr defaultRowHeight="12" x14ac:dyDescent="0.2"/>
  <cols>
    <col min="1" max="1" width="3.7109375" style="110" customWidth="1"/>
    <col min="2" max="2" width="60" style="111" customWidth="1"/>
    <col min="3" max="3" width="37.140625" style="110" bestFit="1" customWidth="1"/>
    <col min="4" max="4" width="44.28515625" style="110" bestFit="1" customWidth="1"/>
    <col min="5" max="5" width="18.5703125" style="112" bestFit="1" customWidth="1"/>
    <col min="6" max="6" width="17.85546875" style="112" customWidth="1"/>
    <col min="7" max="256" width="9.140625" style="110"/>
    <col min="257" max="257" width="3.7109375" style="110" customWidth="1"/>
    <col min="258" max="258" width="44.28515625" style="110" customWidth="1"/>
    <col min="259" max="259" width="45.140625" style="110" customWidth="1"/>
    <col min="260" max="260" width="46.5703125" style="110" bestFit="1" customWidth="1"/>
    <col min="261" max="261" width="18.7109375" style="110" bestFit="1" customWidth="1"/>
    <col min="262" max="262" width="16" style="110" bestFit="1" customWidth="1"/>
    <col min="263" max="512" width="9.140625" style="110"/>
    <col min="513" max="513" width="3.7109375" style="110" customWidth="1"/>
    <col min="514" max="514" width="44.28515625" style="110" customWidth="1"/>
    <col min="515" max="515" width="45.140625" style="110" customWidth="1"/>
    <col min="516" max="516" width="46.5703125" style="110" bestFit="1" customWidth="1"/>
    <col min="517" max="517" width="18.7109375" style="110" bestFit="1" customWidth="1"/>
    <col min="518" max="518" width="16" style="110" bestFit="1" customWidth="1"/>
    <col min="519" max="768" width="9.140625" style="110"/>
    <col min="769" max="769" width="3.7109375" style="110" customWidth="1"/>
    <col min="770" max="770" width="44.28515625" style="110" customWidth="1"/>
    <col min="771" max="771" width="45.140625" style="110" customWidth="1"/>
    <col min="772" max="772" width="46.5703125" style="110" bestFit="1" customWidth="1"/>
    <col min="773" max="773" width="18.7109375" style="110" bestFit="1" customWidth="1"/>
    <col min="774" max="774" width="16" style="110" bestFit="1" customWidth="1"/>
    <col min="775" max="1024" width="9.140625" style="110"/>
    <col min="1025" max="1025" width="3.7109375" style="110" customWidth="1"/>
    <col min="1026" max="1026" width="44.28515625" style="110" customWidth="1"/>
    <col min="1027" max="1027" width="45.140625" style="110" customWidth="1"/>
    <col min="1028" max="1028" width="46.5703125" style="110" bestFit="1" customWidth="1"/>
    <col min="1029" max="1029" width="18.7109375" style="110" bestFit="1" customWidth="1"/>
    <col min="1030" max="1030" width="16" style="110" bestFit="1" customWidth="1"/>
    <col min="1031" max="1280" width="9.140625" style="110"/>
    <col min="1281" max="1281" width="3.7109375" style="110" customWidth="1"/>
    <col min="1282" max="1282" width="44.28515625" style="110" customWidth="1"/>
    <col min="1283" max="1283" width="45.140625" style="110" customWidth="1"/>
    <col min="1284" max="1284" width="46.5703125" style="110" bestFit="1" customWidth="1"/>
    <col min="1285" max="1285" width="18.7109375" style="110" bestFit="1" customWidth="1"/>
    <col min="1286" max="1286" width="16" style="110" bestFit="1" customWidth="1"/>
    <col min="1287" max="1536" width="9.140625" style="110"/>
    <col min="1537" max="1537" width="3.7109375" style="110" customWidth="1"/>
    <col min="1538" max="1538" width="44.28515625" style="110" customWidth="1"/>
    <col min="1539" max="1539" width="45.140625" style="110" customWidth="1"/>
    <col min="1540" max="1540" width="46.5703125" style="110" bestFit="1" customWidth="1"/>
    <col min="1541" max="1541" width="18.7109375" style="110" bestFit="1" customWidth="1"/>
    <col min="1542" max="1542" width="16" style="110" bestFit="1" customWidth="1"/>
    <col min="1543" max="1792" width="9.140625" style="110"/>
    <col min="1793" max="1793" width="3.7109375" style="110" customWidth="1"/>
    <col min="1794" max="1794" width="44.28515625" style="110" customWidth="1"/>
    <col min="1795" max="1795" width="45.140625" style="110" customWidth="1"/>
    <col min="1796" max="1796" width="46.5703125" style="110" bestFit="1" customWidth="1"/>
    <col min="1797" max="1797" width="18.7109375" style="110" bestFit="1" customWidth="1"/>
    <col min="1798" max="1798" width="16" style="110" bestFit="1" customWidth="1"/>
    <col min="1799" max="2048" width="9.140625" style="110"/>
    <col min="2049" max="2049" width="3.7109375" style="110" customWidth="1"/>
    <col min="2050" max="2050" width="44.28515625" style="110" customWidth="1"/>
    <col min="2051" max="2051" width="45.140625" style="110" customWidth="1"/>
    <col min="2052" max="2052" width="46.5703125" style="110" bestFit="1" customWidth="1"/>
    <col min="2053" max="2053" width="18.7109375" style="110" bestFit="1" customWidth="1"/>
    <col min="2054" max="2054" width="16" style="110" bestFit="1" customWidth="1"/>
    <col min="2055" max="2304" width="9.140625" style="110"/>
    <col min="2305" max="2305" width="3.7109375" style="110" customWidth="1"/>
    <col min="2306" max="2306" width="44.28515625" style="110" customWidth="1"/>
    <col min="2307" max="2307" width="45.140625" style="110" customWidth="1"/>
    <col min="2308" max="2308" width="46.5703125" style="110" bestFit="1" customWidth="1"/>
    <col min="2309" max="2309" width="18.7109375" style="110" bestFit="1" customWidth="1"/>
    <col min="2310" max="2310" width="16" style="110" bestFit="1" customWidth="1"/>
    <col min="2311" max="2560" width="9.140625" style="110"/>
    <col min="2561" max="2561" width="3.7109375" style="110" customWidth="1"/>
    <col min="2562" max="2562" width="44.28515625" style="110" customWidth="1"/>
    <col min="2563" max="2563" width="45.140625" style="110" customWidth="1"/>
    <col min="2564" max="2564" width="46.5703125" style="110" bestFit="1" customWidth="1"/>
    <col min="2565" max="2565" width="18.7109375" style="110" bestFit="1" customWidth="1"/>
    <col min="2566" max="2566" width="16" style="110" bestFit="1" customWidth="1"/>
    <col min="2567" max="2816" width="9.140625" style="110"/>
    <col min="2817" max="2817" width="3.7109375" style="110" customWidth="1"/>
    <col min="2818" max="2818" width="44.28515625" style="110" customWidth="1"/>
    <col min="2819" max="2819" width="45.140625" style="110" customWidth="1"/>
    <col min="2820" max="2820" width="46.5703125" style="110" bestFit="1" customWidth="1"/>
    <col min="2821" max="2821" width="18.7109375" style="110" bestFit="1" customWidth="1"/>
    <col min="2822" max="2822" width="16" style="110" bestFit="1" customWidth="1"/>
    <col min="2823" max="3072" width="9.140625" style="110"/>
    <col min="3073" max="3073" width="3.7109375" style="110" customWidth="1"/>
    <col min="3074" max="3074" width="44.28515625" style="110" customWidth="1"/>
    <col min="3075" max="3075" width="45.140625" style="110" customWidth="1"/>
    <col min="3076" max="3076" width="46.5703125" style="110" bestFit="1" customWidth="1"/>
    <col min="3077" max="3077" width="18.7109375" style="110" bestFit="1" customWidth="1"/>
    <col min="3078" max="3078" width="16" style="110" bestFit="1" customWidth="1"/>
    <col min="3079" max="3328" width="9.140625" style="110"/>
    <col min="3329" max="3329" width="3.7109375" style="110" customWidth="1"/>
    <col min="3330" max="3330" width="44.28515625" style="110" customWidth="1"/>
    <col min="3331" max="3331" width="45.140625" style="110" customWidth="1"/>
    <col min="3332" max="3332" width="46.5703125" style="110" bestFit="1" customWidth="1"/>
    <col min="3333" max="3333" width="18.7109375" style="110" bestFit="1" customWidth="1"/>
    <col min="3334" max="3334" width="16" style="110" bestFit="1" customWidth="1"/>
    <col min="3335" max="3584" width="9.140625" style="110"/>
    <col min="3585" max="3585" width="3.7109375" style="110" customWidth="1"/>
    <col min="3586" max="3586" width="44.28515625" style="110" customWidth="1"/>
    <col min="3587" max="3587" width="45.140625" style="110" customWidth="1"/>
    <col min="3588" max="3588" width="46.5703125" style="110" bestFit="1" customWidth="1"/>
    <col min="3589" max="3589" width="18.7109375" style="110" bestFit="1" customWidth="1"/>
    <col min="3590" max="3590" width="16" style="110" bestFit="1" customWidth="1"/>
    <col min="3591" max="3840" width="9.140625" style="110"/>
    <col min="3841" max="3841" width="3.7109375" style="110" customWidth="1"/>
    <col min="3842" max="3842" width="44.28515625" style="110" customWidth="1"/>
    <col min="3843" max="3843" width="45.140625" style="110" customWidth="1"/>
    <col min="3844" max="3844" width="46.5703125" style="110" bestFit="1" customWidth="1"/>
    <col min="3845" max="3845" width="18.7109375" style="110" bestFit="1" customWidth="1"/>
    <col min="3846" max="3846" width="16" style="110" bestFit="1" customWidth="1"/>
    <col min="3847" max="4096" width="9.140625" style="110"/>
    <col min="4097" max="4097" width="3.7109375" style="110" customWidth="1"/>
    <col min="4098" max="4098" width="44.28515625" style="110" customWidth="1"/>
    <col min="4099" max="4099" width="45.140625" style="110" customWidth="1"/>
    <col min="4100" max="4100" width="46.5703125" style="110" bestFit="1" customWidth="1"/>
    <col min="4101" max="4101" width="18.7109375" style="110" bestFit="1" customWidth="1"/>
    <col min="4102" max="4102" width="16" style="110" bestFit="1" customWidth="1"/>
    <col min="4103" max="4352" width="9.140625" style="110"/>
    <col min="4353" max="4353" width="3.7109375" style="110" customWidth="1"/>
    <col min="4354" max="4354" width="44.28515625" style="110" customWidth="1"/>
    <col min="4355" max="4355" width="45.140625" style="110" customWidth="1"/>
    <col min="4356" max="4356" width="46.5703125" style="110" bestFit="1" customWidth="1"/>
    <col min="4357" max="4357" width="18.7109375" style="110" bestFit="1" customWidth="1"/>
    <col min="4358" max="4358" width="16" style="110" bestFit="1" customWidth="1"/>
    <col min="4359" max="4608" width="9.140625" style="110"/>
    <col min="4609" max="4609" width="3.7109375" style="110" customWidth="1"/>
    <col min="4610" max="4610" width="44.28515625" style="110" customWidth="1"/>
    <col min="4611" max="4611" width="45.140625" style="110" customWidth="1"/>
    <col min="4612" max="4612" width="46.5703125" style="110" bestFit="1" customWidth="1"/>
    <col min="4613" max="4613" width="18.7109375" style="110" bestFit="1" customWidth="1"/>
    <col min="4614" max="4614" width="16" style="110" bestFit="1" customWidth="1"/>
    <col min="4615" max="4864" width="9.140625" style="110"/>
    <col min="4865" max="4865" width="3.7109375" style="110" customWidth="1"/>
    <col min="4866" max="4866" width="44.28515625" style="110" customWidth="1"/>
    <col min="4867" max="4867" width="45.140625" style="110" customWidth="1"/>
    <col min="4868" max="4868" width="46.5703125" style="110" bestFit="1" customWidth="1"/>
    <col min="4869" max="4869" width="18.7109375" style="110" bestFit="1" customWidth="1"/>
    <col min="4870" max="4870" width="16" style="110" bestFit="1" customWidth="1"/>
    <col min="4871" max="5120" width="9.140625" style="110"/>
    <col min="5121" max="5121" width="3.7109375" style="110" customWidth="1"/>
    <col min="5122" max="5122" width="44.28515625" style="110" customWidth="1"/>
    <col min="5123" max="5123" width="45.140625" style="110" customWidth="1"/>
    <col min="5124" max="5124" width="46.5703125" style="110" bestFit="1" customWidth="1"/>
    <col min="5125" max="5125" width="18.7109375" style="110" bestFit="1" customWidth="1"/>
    <col min="5126" max="5126" width="16" style="110" bestFit="1" customWidth="1"/>
    <col min="5127" max="5376" width="9.140625" style="110"/>
    <col min="5377" max="5377" width="3.7109375" style="110" customWidth="1"/>
    <col min="5378" max="5378" width="44.28515625" style="110" customWidth="1"/>
    <col min="5379" max="5379" width="45.140625" style="110" customWidth="1"/>
    <col min="5380" max="5380" width="46.5703125" style="110" bestFit="1" customWidth="1"/>
    <col min="5381" max="5381" width="18.7109375" style="110" bestFit="1" customWidth="1"/>
    <col min="5382" max="5382" width="16" style="110" bestFit="1" customWidth="1"/>
    <col min="5383" max="5632" width="9.140625" style="110"/>
    <col min="5633" max="5633" width="3.7109375" style="110" customWidth="1"/>
    <col min="5634" max="5634" width="44.28515625" style="110" customWidth="1"/>
    <col min="5635" max="5635" width="45.140625" style="110" customWidth="1"/>
    <col min="5636" max="5636" width="46.5703125" style="110" bestFit="1" customWidth="1"/>
    <col min="5637" max="5637" width="18.7109375" style="110" bestFit="1" customWidth="1"/>
    <col min="5638" max="5638" width="16" style="110" bestFit="1" customWidth="1"/>
    <col min="5639" max="5888" width="9.140625" style="110"/>
    <col min="5889" max="5889" width="3.7109375" style="110" customWidth="1"/>
    <col min="5890" max="5890" width="44.28515625" style="110" customWidth="1"/>
    <col min="5891" max="5891" width="45.140625" style="110" customWidth="1"/>
    <col min="5892" max="5892" width="46.5703125" style="110" bestFit="1" customWidth="1"/>
    <col min="5893" max="5893" width="18.7109375" style="110" bestFit="1" customWidth="1"/>
    <col min="5894" max="5894" width="16" style="110" bestFit="1" customWidth="1"/>
    <col min="5895" max="6144" width="9.140625" style="110"/>
    <col min="6145" max="6145" width="3.7109375" style="110" customWidth="1"/>
    <col min="6146" max="6146" width="44.28515625" style="110" customWidth="1"/>
    <col min="6147" max="6147" width="45.140625" style="110" customWidth="1"/>
    <col min="6148" max="6148" width="46.5703125" style="110" bestFit="1" customWidth="1"/>
    <col min="6149" max="6149" width="18.7109375" style="110" bestFit="1" customWidth="1"/>
    <col min="6150" max="6150" width="16" style="110" bestFit="1" customWidth="1"/>
    <col min="6151" max="6400" width="9.140625" style="110"/>
    <col min="6401" max="6401" width="3.7109375" style="110" customWidth="1"/>
    <col min="6402" max="6402" width="44.28515625" style="110" customWidth="1"/>
    <col min="6403" max="6403" width="45.140625" style="110" customWidth="1"/>
    <col min="6404" max="6404" width="46.5703125" style="110" bestFit="1" customWidth="1"/>
    <col min="6405" max="6405" width="18.7109375" style="110" bestFit="1" customWidth="1"/>
    <col min="6406" max="6406" width="16" style="110" bestFit="1" customWidth="1"/>
    <col min="6407" max="6656" width="9.140625" style="110"/>
    <col min="6657" max="6657" width="3.7109375" style="110" customWidth="1"/>
    <col min="6658" max="6658" width="44.28515625" style="110" customWidth="1"/>
    <col min="6659" max="6659" width="45.140625" style="110" customWidth="1"/>
    <col min="6660" max="6660" width="46.5703125" style="110" bestFit="1" customWidth="1"/>
    <col min="6661" max="6661" width="18.7109375" style="110" bestFit="1" customWidth="1"/>
    <col min="6662" max="6662" width="16" style="110" bestFit="1" customWidth="1"/>
    <col min="6663" max="6912" width="9.140625" style="110"/>
    <col min="6913" max="6913" width="3.7109375" style="110" customWidth="1"/>
    <col min="6914" max="6914" width="44.28515625" style="110" customWidth="1"/>
    <col min="6915" max="6915" width="45.140625" style="110" customWidth="1"/>
    <col min="6916" max="6916" width="46.5703125" style="110" bestFit="1" customWidth="1"/>
    <col min="6917" max="6917" width="18.7109375" style="110" bestFit="1" customWidth="1"/>
    <col min="6918" max="6918" width="16" style="110" bestFit="1" customWidth="1"/>
    <col min="6919" max="7168" width="9.140625" style="110"/>
    <col min="7169" max="7169" width="3.7109375" style="110" customWidth="1"/>
    <col min="7170" max="7170" width="44.28515625" style="110" customWidth="1"/>
    <col min="7171" max="7171" width="45.140625" style="110" customWidth="1"/>
    <col min="7172" max="7172" width="46.5703125" style="110" bestFit="1" customWidth="1"/>
    <col min="7173" max="7173" width="18.7109375" style="110" bestFit="1" customWidth="1"/>
    <col min="7174" max="7174" width="16" style="110" bestFit="1" customWidth="1"/>
    <col min="7175" max="7424" width="9.140625" style="110"/>
    <col min="7425" max="7425" width="3.7109375" style="110" customWidth="1"/>
    <col min="7426" max="7426" width="44.28515625" style="110" customWidth="1"/>
    <col min="7427" max="7427" width="45.140625" style="110" customWidth="1"/>
    <col min="7428" max="7428" width="46.5703125" style="110" bestFit="1" customWidth="1"/>
    <col min="7429" max="7429" width="18.7109375" style="110" bestFit="1" customWidth="1"/>
    <col min="7430" max="7430" width="16" style="110" bestFit="1" customWidth="1"/>
    <col min="7431" max="7680" width="9.140625" style="110"/>
    <col min="7681" max="7681" width="3.7109375" style="110" customWidth="1"/>
    <col min="7682" max="7682" width="44.28515625" style="110" customWidth="1"/>
    <col min="7683" max="7683" width="45.140625" style="110" customWidth="1"/>
    <col min="7684" max="7684" width="46.5703125" style="110" bestFit="1" customWidth="1"/>
    <col min="7685" max="7685" width="18.7109375" style="110" bestFit="1" customWidth="1"/>
    <col min="7686" max="7686" width="16" style="110" bestFit="1" customWidth="1"/>
    <col min="7687" max="7936" width="9.140625" style="110"/>
    <col min="7937" max="7937" width="3.7109375" style="110" customWidth="1"/>
    <col min="7938" max="7938" width="44.28515625" style="110" customWidth="1"/>
    <col min="7939" max="7939" width="45.140625" style="110" customWidth="1"/>
    <col min="7940" max="7940" width="46.5703125" style="110" bestFit="1" customWidth="1"/>
    <col min="7941" max="7941" width="18.7109375" style="110" bestFit="1" customWidth="1"/>
    <col min="7942" max="7942" width="16" style="110" bestFit="1" customWidth="1"/>
    <col min="7943" max="8192" width="9.140625" style="110"/>
    <col min="8193" max="8193" width="3.7109375" style="110" customWidth="1"/>
    <col min="8194" max="8194" width="44.28515625" style="110" customWidth="1"/>
    <col min="8195" max="8195" width="45.140625" style="110" customWidth="1"/>
    <col min="8196" max="8196" width="46.5703125" style="110" bestFit="1" customWidth="1"/>
    <col min="8197" max="8197" width="18.7109375" style="110" bestFit="1" customWidth="1"/>
    <col min="8198" max="8198" width="16" style="110" bestFit="1" customWidth="1"/>
    <col min="8199" max="8448" width="9.140625" style="110"/>
    <col min="8449" max="8449" width="3.7109375" style="110" customWidth="1"/>
    <col min="8450" max="8450" width="44.28515625" style="110" customWidth="1"/>
    <col min="8451" max="8451" width="45.140625" style="110" customWidth="1"/>
    <col min="8452" max="8452" width="46.5703125" style="110" bestFit="1" customWidth="1"/>
    <col min="8453" max="8453" width="18.7109375" style="110" bestFit="1" customWidth="1"/>
    <col min="8454" max="8454" width="16" style="110" bestFit="1" customWidth="1"/>
    <col min="8455" max="8704" width="9.140625" style="110"/>
    <col min="8705" max="8705" width="3.7109375" style="110" customWidth="1"/>
    <col min="8706" max="8706" width="44.28515625" style="110" customWidth="1"/>
    <col min="8707" max="8707" width="45.140625" style="110" customWidth="1"/>
    <col min="8708" max="8708" width="46.5703125" style="110" bestFit="1" customWidth="1"/>
    <col min="8709" max="8709" width="18.7109375" style="110" bestFit="1" customWidth="1"/>
    <col min="8710" max="8710" width="16" style="110" bestFit="1" customWidth="1"/>
    <col min="8711" max="8960" width="9.140625" style="110"/>
    <col min="8961" max="8961" width="3.7109375" style="110" customWidth="1"/>
    <col min="8962" max="8962" width="44.28515625" style="110" customWidth="1"/>
    <col min="8963" max="8963" width="45.140625" style="110" customWidth="1"/>
    <col min="8964" max="8964" width="46.5703125" style="110" bestFit="1" customWidth="1"/>
    <col min="8965" max="8965" width="18.7109375" style="110" bestFit="1" customWidth="1"/>
    <col min="8966" max="8966" width="16" style="110" bestFit="1" customWidth="1"/>
    <col min="8967" max="9216" width="9.140625" style="110"/>
    <col min="9217" max="9217" width="3.7109375" style="110" customWidth="1"/>
    <col min="9218" max="9218" width="44.28515625" style="110" customWidth="1"/>
    <col min="9219" max="9219" width="45.140625" style="110" customWidth="1"/>
    <col min="9220" max="9220" width="46.5703125" style="110" bestFit="1" customWidth="1"/>
    <col min="9221" max="9221" width="18.7109375" style="110" bestFit="1" customWidth="1"/>
    <col min="9222" max="9222" width="16" style="110" bestFit="1" customWidth="1"/>
    <col min="9223" max="9472" width="9.140625" style="110"/>
    <col min="9473" max="9473" width="3.7109375" style="110" customWidth="1"/>
    <col min="9474" max="9474" width="44.28515625" style="110" customWidth="1"/>
    <col min="9475" max="9475" width="45.140625" style="110" customWidth="1"/>
    <col min="9476" max="9476" width="46.5703125" style="110" bestFit="1" customWidth="1"/>
    <col min="9477" max="9477" width="18.7109375" style="110" bestFit="1" customWidth="1"/>
    <col min="9478" max="9478" width="16" style="110" bestFit="1" customWidth="1"/>
    <col min="9479" max="9728" width="9.140625" style="110"/>
    <col min="9729" max="9729" width="3.7109375" style="110" customWidth="1"/>
    <col min="9730" max="9730" width="44.28515625" style="110" customWidth="1"/>
    <col min="9731" max="9731" width="45.140625" style="110" customWidth="1"/>
    <col min="9732" max="9732" width="46.5703125" style="110" bestFit="1" customWidth="1"/>
    <col min="9733" max="9733" width="18.7109375" style="110" bestFit="1" customWidth="1"/>
    <col min="9734" max="9734" width="16" style="110" bestFit="1" customWidth="1"/>
    <col min="9735" max="9984" width="9.140625" style="110"/>
    <col min="9985" max="9985" width="3.7109375" style="110" customWidth="1"/>
    <col min="9986" max="9986" width="44.28515625" style="110" customWidth="1"/>
    <col min="9987" max="9987" width="45.140625" style="110" customWidth="1"/>
    <col min="9988" max="9988" width="46.5703125" style="110" bestFit="1" customWidth="1"/>
    <col min="9989" max="9989" width="18.7109375" style="110" bestFit="1" customWidth="1"/>
    <col min="9990" max="9990" width="16" style="110" bestFit="1" customWidth="1"/>
    <col min="9991" max="10240" width="9.140625" style="110"/>
    <col min="10241" max="10241" width="3.7109375" style="110" customWidth="1"/>
    <col min="10242" max="10242" width="44.28515625" style="110" customWidth="1"/>
    <col min="10243" max="10243" width="45.140625" style="110" customWidth="1"/>
    <col min="10244" max="10244" width="46.5703125" style="110" bestFit="1" customWidth="1"/>
    <col min="10245" max="10245" width="18.7109375" style="110" bestFit="1" customWidth="1"/>
    <col min="10246" max="10246" width="16" style="110" bestFit="1" customWidth="1"/>
    <col min="10247" max="10496" width="9.140625" style="110"/>
    <col min="10497" max="10497" width="3.7109375" style="110" customWidth="1"/>
    <col min="10498" max="10498" width="44.28515625" style="110" customWidth="1"/>
    <col min="10499" max="10499" width="45.140625" style="110" customWidth="1"/>
    <col min="10500" max="10500" width="46.5703125" style="110" bestFit="1" customWidth="1"/>
    <col min="10501" max="10501" width="18.7109375" style="110" bestFit="1" customWidth="1"/>
    <col min="10502" max="10502" width="16" style="110" bestFit="1" customWidth="1"/>
    <col min="10503" max="10752" width="9.140625" style="110"/>
    <col min="10753" max="10753" width="3.7109375" style="110" customWidth="1"/>
    <col min="10754" max="10754" width="44.28515625" style="110" customWidth="1"/>
    <col min="10755" max="10755" width="45.140625" style="110" customWidth="1"/>
    <col min="10756" max="10756" width="46.5703125" style="110" bestFit="1" customWidth="1"/>
    <col min="10757" max="10757" width="18.7109375" style="110" bestFit="1" customWidth="1"/>
    <col min="10758" max="10758" width="16" style="110" bestFit="1" customWidth="1"/>
    <col min="10759" max="11008" width="9.140625" style="110"/>
    <col min="11009" max="11009" width="3.7109375" style="110" customWidth="1"/>
    <col min="11010" max="11010" width="44.28515625" style="110" customWidth="1"/>
    <col min="11011" max="11011" width="45.140625" style="110" customWidth="1"/>
    <col min="11012" max="11012" width="46.5703125" style="110" bestFit="1" customWidth="1"/>
    <col min="11013" max="11013" width="18.7109375" style="110" bestFit="1" customWidth="1"/>
    <col min="11014" max="11014" width="16" style="110" bestFit="1" customWidth="1"/>
    <col min="11015" max="11264" width="9.140625" style="110"/>
    <col min="11265" max="11265" width="3.7109375" style="110" customWidth="1"/>
    <col min="11266" max="11266" width="44.28515625" style="110" customWidth="1"/>
    <col min="11267" max="11267" width="45.140625" style="110" customWidth="1"/>
    <col min="11268" max="11268" width="46.5703125" style="110" bestFit="1" customWidth="1"/>
    <col min="11269" max="11269" width="18.7109375" style="110" bestFit="1" customWidth="1"/>
    <col min="11270" max="11270" width="16" style="110" bestFit="1" customWidth="1"/>
    <col min="11271" max="11520" width="9.140625" style="110"/>
    <col min="11521" max="11521" width="3.7109375" style="110" customWidth="1"/>
    <col min="11522" max="11522" width="44.28515625" style="110" customWidth="1"/>
    <col min="11523" max="11523" width="45.140625" style="110" customWidth="1"/>
    <col min="11524" max="11524" width="46.5703125" style="110" bestFit="1" customWidth="1"/>
    <col min="11525" max="11525" width="18.7109375" style="110" bestFit="1" customWidth="1"/>
    <col min="11526" max="11526" width="16" style="110" bestFit="1" customWidth="1"/>
    <col min="11527" max="11776" width="9.140625" style="110"/>
    <col min="11777" max="11777" width="3.7109375" style="110" customWidth="1"/>
    <col min="11778" max="11778" width="44.28515625" style="110" customWidth="1"/>
    <col min="11779" max="11779" width="45.140625" style="110" customWidth="1"/>
    <col min="11780" max="11780" width="46.5703125" style="110" bestFit="1" customWidth="1"/>
    <col min="11781" max="11781" width="18.7109375" style="110" bestFit="1" customWidth="1"/>
    <col min="11782" max="11782" width="16" style="110" bestFit="1" customWidth="1"/>
    <col min="11783" max="12032" width="9.140625" style="110"/>
    <col min="12033" max="12033" width="3.7109375" style="110" customWidth="1"/>
    <col min="12034" max="12034" width="44.28515625" style="110" customWidth="1"/>
    <col min="12035" max="12035" width="45.140625" style="110" customWidth="1"/>
    <col min="12036" max="12036" width="46.5703125" style="110" bestFit="1" customWidth="1"/>
    <col min="12037" max="12037" width="18.7109375" style="110" bestFit="1" customWidth="1"/>
    <col min="12038" max="12038" width="16" style="110" bestFit="1" customWidth="1"/>
    <col min="12039" max="12288" width="9.140625" style="110"/>
    <col min="12289" max="12289" width="3.7109375" style="110" customWidth="1"/>
    <col min="12290" max="12290" width="44.28515625" style="110" customWidth="1"/>
    <col min="12291" max="12291" width="45.140625" style="110" customWidth="1"/>
    <col min="12292" max="12292" width="46.5703125" style="110" bestFit="1" customWidth="1"/>
    <col min="12293" max="12293" width="18.7109375" style="110" bestFit="1" customWidth="1"/>
    <col min="12294" max="12294" width="16" style="110" bestFit="1" customWidth="1"/>
    <col min="12295" max="12544" width="9.140625" style="110"/>
    <col min="12545" max="12545" width="3.7109375" style="110" customWidth="1"/>
    <col min="12546" max="12546" width="44.28515625" style="110" customWidth="1"/>
    <col min="12547" max="12547" width="45.140625" style="110" customWidth="1"/>
    <col min="12548" max="12548" width="46.5703125" style="110" bestFit="1" customWidth="1"/>
    <col min="12549" max="12549" width="18.7109375" style="110" bestFit="1" customWidth="1"/>
    <col min="12550" max="12550" width="16" style="110" bestFit="1" customWidth="1"/>
    <col min="12551" max="12800" width="9.140625" style="110"/>
    <col min="12801" max="12801" width="3.7109375" style="110" customWidth="1"/>
    <col min="12802" max="12802" width="44.28515625" style="110" customWidth="1"/>
    <col min="12803" max="12803" width="45.140625" style="110" customWidth="1"/>
    <col min="12804" max="12804" width="46.5703125" style="110" bestFit="1" customWidth="1"/>
    <col min="12805" max="12805" width="18.7109375" style="110" bestFit="1" customWidth="1"/>
    <col min="12806" max="12806" width="16" style="110" bestFit="1" customWidth="1"/>
    <col min="12807" max="13056" width="9.140625" style="110"/>
    <col min="13057" max="13057" width="3.7109375" style="110" customWidth="1"/>
    <col min="13058" max="13058" width="44.28515625" style="110" customWidth="1"/>
    <col min="13059" max="13059" width="45.140625" style="110" customWidth="1"/>
    <col min="13060" max="13060" width="46.5703125" style="110" bestFit="1" customWidth="1"/>
    <col min="13061" max="13061" width="18.7109375" style="110" bestFit="1" customWidth="1"/>
    <col min="13062" max="13062" width="16" style="110" bestFit="1" customWidth="1"/>
    <col min="13063" max="13312" width="9.140625" style="110"/>
    <col min="13313" max="13313" width="3.7109375" style="110" customWidth="1"/>
    <col min="13314" max="13314" width="44.28515625" style="110" customWidth="1"/>
    <col min="13315" max="13315" width="45.140625" style="110" customWidth="1"/>
    <col min="13316" max="13316" width="46.5703125" style="110" bestFit="1" customWidth="1"/>
    <col min="13317" max="13317" width="18.7109375" style="110" bestFit="1" customWidth="1"/>
    <col min="13318" max="13318" width="16" style="110" bestFit="1" customWidth="1"/>
    <col min="13319" max="13568" width="9.140625" style="110"/>
    <col min="13569" max="13569" width="3.7109375" style="110" customWidth="1"/>
    <col min="13570" max="13570" width="44.28515625" style="110" customWidth="1"/>
    <col min="13571" max="13571" width="45.140625" style="110" customWidth="1"/>
    <col min="13572" max="13572" width="46.5703125" style="110" bestFit="1" customWidth="1"/>
    <col min="13573" max="13573" width="18.7109375" style="110" bestFit="1" customWidth="1"/>
    <col min="13574" max="13574" width="16" style="110" bestFit="1" customWidth="1"/>
    <col min="13575" max="13824" width="9.140625" style="110"/>
    <col min="13825" max="13825" width="3.7109375" style="110" customWidth="1"/>
    <col min="13826" max="13826" width="44.28515625" style="110" customWidth="1"/>
    <col min="13827" max="13827" width="45.140625" style="110" customWidth="1"/>
    <col min="13828" max="13828" width="46.5703125" style="110" bestFit="1" customWidth="1"/>
    <col min="13829" max="13829" width="18.7109375" style="110" bestFit="1" customWidth="1"/>
    <col min="13830" max="13830" width="16" style="110" bestFit="1" customWidth="1"/>
    <col min="13831" max="14080" width="9.140625" style="110"/>
    <col min="14081" max="14081" width="3.7109375" style="110" customWidth="1"/>
    <col min="14082" max="14082" width="44.28515625" style="110" customWidth="1"/>
    <col min="14083" max="14083" width="45.140625" style="110" customWidth="1"/>
    <col min="14084" max="14084" width="46.5703125" style="110" bestFit="1" customWidth="1"/>
    <col min="14085" max="14085" width="18.7109375" style="110" bestFit="1" customWidth="1"/>
    <col min="14086" max="14086" width="16" style="110" bestFit="1" customWidth="1"/>
    <col min="14087" max="14336" width="9.140625" style="110"/>
    <col min="14337" max="14337" width="3.7109375" style="110" customWidth="1"/>
    <col min="14338" max="14338" width="44.28515625" style="110" customWidth="1"/>
    <col min="14339" max="14339" width="45.140625" style="110" customWidth="1"/>
    <col min="14340" max="14340" width="46.5703125" style="110" bestFit="1" customWidth="1"/>
    <col min="14341" max="14341" width="18.7109375" style="110" bestFit="1" customWidth="1"/>
    <col min="14342" max="14342" width="16" style="110" bestFit="1" customWidth="1"/>
    <col min="14343" max="14592" width="9.140625" style="110"/>
    <col min="14593" max="14593" width="3.7109375" style="110" customWidth="1"/>
    <col min="14594" max="14594" width="44.28515625" style="110" customWidth="1"/>
    <col min="14595" max="14595" width="45.140625" style="110" customWidth="1"/>
    <col min="14596" max="14596" width="46.5703125" style="110" bestFit="1" customWidth="1"/>
    <col min="14597" max="14597" width="18.7109375" style="110" bestFit="1" customWidth="1"/>
    <col min="14598" max="14598" width="16" style="110" bestFit="1" customWidth="1"/>
    <col min="14599" max="14848" width="9.140625" style="110"/>
    <col min="14849" max="14849" width="3.7109375" style="110" customWidth="1"/>
    <col min="14850" max="14850" width="44.28515625" style="110" customWidth="1"/>
    <col min="14851" max="14851" width="45.140625" style="110" customWidth="1"/>
    <col min="14852" max="14852" width="46.5703125" style="110" bestFit="1" customWidth="1"/>
    <col min="14853" max="14853" width="18.7109375" style="110" bestFit="1" customWidth="1"/>
    <col min="14854" max="14854" width="16" style="110" bestFit="1" customWidth="1"/>
    <col min="14855" max="15104" width="9.140625" style="110"/>
    <col min="15105" max="15105" width="3.7109375" style="110" customWidth="1"/>
    <col min="15106" max="15106" width="44.28515625" style="110" customWidth="1"/>
    <col min="15107" max="15107" width="45.140625" style="110" customWidth="1"/>
    <col min="15108" max="15108" width="46.5703125" style="110" bestFit="1" customWidth="1"/>
    <col min="15109" max="15109" width="18.7109375" style="110" bestFit="1" customWidth="1"/>
    <col min="15110" max="15110" width="16" style="110" bestFit="1" customWidth="1"/>
    <col min="15111" max="15360" width="9.140625" style="110"/>
    <col min="15361" max="15361" width="3.7109375" style="110" customWidth="1"/>
    <col min="15362" max="15362" width="44.28515625" style="110" customWidth="1"/>
    <col min="15363" max="15363" width="45.140625" style="110" customWidth="1"/>
    <col min="15364" max="15364" width="46.5703125" style="110" bestFit="1" customWidth="1"/>
    <col min="15365" max="15365" width="18.7109375" style="110" bestFit="1" customWidth="1"/>
    <col min="15366" max="15366" width="16" style="110" bestFit="1" customWidth="1"/>
    <col min="15367" max="15616" width="9.140625" style="110"/>
    <col min="15617" max="15617" width="3.7109375" style="110" customWidth="1"/>
    <col min="15618" max="15618" width="44.28515625" style="110" customWidth="1"/>
    <col min="15619" max="15619" width="45.140625" style="110" customWidth="1"/>
    <col min="15620" max="15620" width="46.5703125" style="110" bestFit="1" customWidth="1"/>
    <col min="15621" max="15621" width="18.7109375" style="110" bestFit="1" customWidth="1"/>
    <col min="15622" max="15622" width="16" style="110" bestFit="1" customWidth="1"/>
    <col min="15623" max="15872" width="9.140625" style="110"/>
    <col min="15873" max="15873" width="3.7109375" style="110" customWidth="1"/>
    <col min="15874" max="15874" width="44.28515625" style="110" customWidth="1"/>
    <col min="15875" max="15875" width="45.140625" style="110" customWidth="1"/>
    <col min="15876" max="15876" width="46.5703125" style="110" bestFit="1" customWidth="1"/>
    <col min="15877" max="15877" width="18.7109375" style="110" bestFit="1" customWidth="1"/>
    <col min="15878" max="15878" width="16" style="110" bestFit="1" customWidth="1"/>
    <col min="15879" max="16128" width="9.140625" style="110"/>
    <col min="16129" max="16129" width="3.7109375" style="110" customWidth="1"/>
    <col min="16130" max="16130" width="44.28515625" style="110" customWidth="1"/>
    <col min="16131" max="16131" width="45.140625" style="110" customWidth="1"/>
    <col min="16132" max="16132" width="46.5703125" style="110" bestFit="1" customWidth="1"/>
    <col min="16133" max="16133" width="18.7109375" style="110" bestFit="1" customWidth="1"/>
    <col min="16134" max="16134" width="16" style="110" bestFit="1" customWidth="1"/>
    <col min="16135" max="16384" width="9.140625" style="110"/>
  </cols>
  <sheetData>
    <row r="1" spans="1:6" s="95" customFormat="1" ht="12.75" x14ac:dyDescent="0.2">
      <c r="A1" s="93"/>
      <c r="B1" s="94" t="s">
        <v>206</v>
      </c>
      <c r="C1" s="94"/>
      <c r="E1" s="96"/>
      <c r="F1" s="80"/>
    </row>
    <row r="2" spans="1:6" s="95" customFormat="1" x14ac:dyDescent="0.2">
      <c r="B2" s="94"/>
      <c r="C2" s="94"/>
      <c r="E2" s="96"/>
      <c r="F2" s="96"/>
    </row>
    <row r="3" spans="1:6" s="95" customFormat="1" ht="12.75" x14ac:dyDescent="0.2">
      <c r="B3" s="94" t="s">
        <v>207</v>
      </c>
      <c r="C3" s="94"/>
      <c r="E3" s="96"/>
      <c r="F3" s="80" t="s">
        <v>208</v>
      </c>
    </row>
    <row r="4" spans="1:6" s="95" customFormat="1" x14ac:dyDescent="0.2">
      <c r="B4" s="94" t="s">
        <v>209</v>
      </c>
      <c r="C4" s="94"/>
      <c r="E4" s="96"/>
      <c r="F4" s="96"/>
    </row>
    <row r="5" spans="1:6" s="95" customFormat="1" x14ac:dyDescent="0.2">
      <c r="C5" s="97"/>
      <c r="E5" s="96"/>
      <c r="F5" s="96"/>
    </row>
    <row r="6" spans="1:6" s="95" customFormat="1" ht="12.75" thickBot="1" x14ac:dyDescent="0.25">
      <c r="B6" s="94"/>
      <c r="C6" s="94"/>
      <c r="E6" s="96"/>
      <c r="F6" s="96"/>
    </row>
    <row r="7" spans="1:6" s="95" customFormat="1" ht="60.75" thickBot="1" x14ac:dyDescent="0.25">
      <c r="B7" s="98" t="s">
        <v>210</v>
      </c>
      <c r="C7" s="99" t="s">
        <v>211</v>
      </c>
      <c r="D7" s="99" t="s">
        <v>212</v>
      </c>
      <c r="E7" s="100" t="s">
        <v>213</v>
      </c>
      <c r="F7" s="101" t="s">
        <v>214</v>
      </c>
    </row>
    <row r="8" spans="1:6" s="95" customFormat="1" x14ac:dyDescent="0.2">
      <c r="B8" s="102"/>
      <c r="C8" s="103"/>
      <c r="D8" s="104"/>
      <c r="E8" s="105"/>
      <c r="F8" s="106"/>
    </row>
    <row r="9" spans="1:6" s="95" customFormat="1" ht="12.75" thickBot="1" x14ac:dyDescent="0.25">
      <c r="B9" s="107" t="s">
        <v>215</v>
      </c>
      <c r="C9" s="107" t="s">
        <v>215</v>
      </c>
      <c r="D9" s="107" t="s">
        <v>215</v>
      </c>
      <c r="E9" s="108" t="s">
        <v>215</v>
      </c>
      <c r="F9" s="109" t="s">
        <v>215</v>
      </c>
    </row>
    <row r="16" spans="1:6" x14ac:dyDescent="0.2">
      <c r="B16" s="110"/>
      <c r="E16" s="110"/>
      <c r="F16" s="110"/>
    </row>
    <row r="17" s="110" customFormat="1" x14ac:dyDescent="0.2"/>
    <row r="18" s="110" customFormat="1" x14ac:dyDescent="0.2"/>
    <row r="19" s="110" customFormat="1" x14ac:dyDescent="0.2"/>
    <row r="21" s="110" customFormat="1" ht="13.5" customHeight="1" x14ac:dyDescent="0.2"/>
  </sheetData>
  <pageMargins left="0.70866141732283472" right="0.70866141732283472" top="0.74803149606299213" bottom="0.74803149606299213" header="0.31496062992125984" footer="0.31496062992125984"/>
  <pageSetup paperSize="9" scale="49" orientation="portrait" r:id="rId1"/>
  <headerFooter>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3E8A5-FCD2-4760-8800-46E2027E3A03}">
  <dimension ref="A1:L28"/>
  <sheetViews>
    <sheetView workbookViewId="0">
      <selection activeCell="C1" sqref="C1"/>
    </sheetView>
  </sheetViews>
  <sheetFormatPr defaultColWidth="9.140625" defaultRowHeight="13.5" x14ac:dyDescent="0.25"/>
  <cols>
    <col min="1" max="1" width="38.85546875" style="114" customWidth="1"/>
    <col min="2" max="2" width="42.42578125" style="114" customWidth="1"/>
    <col min="3" max="4" width="14.5703125" style="114" customWidth="1"/>
    <col min="5" max="5" width="14" style="114" customWidth="1"/>
    <col min="6" max="7" width="15.5703125" style="114" customWidth="1"/>
    <col min="8" max="8" width="17.140625" style="114" customWidth="1"/>
    <col min="9" max="9" width="13.5703125" style="114" bestFit="1" customWidth="1"/>
    <col min="10" max="10" width="9.5703125" style="115" bestFit="1" customWidth="1"/>
    <col min="11" max="16384" width="9.140625" style="115"/>
  </cols>
  <sheetData>
    <row r="1" spans="1:12" x14ac:dyDescent="0.25">
      <c r="A1" s="113" t="s">
        <v>186</v>
      </c>
    </row>
    <row r="3" spans="1:12" x14ac:dyDescent="0.25">
      <c r="A3" s="116" t="s">
        <v>216</v>
      </c>
    </row>
    <row r="4" spans="1:12" x14ac:dyDescent="0.25">
      <c r="A4" s="116"/>
    </row>
    <row r="5" spans="1:12" x14ac:dyDescent="0.25">
      <c r="A5" s="113" t="s">
        <v>217</v>
      </c>
    </row>
    <row r="6" spans="1:12" x14ac:dyDescent="0.25">
      <c r="A6" s="113"/>
    </row>
    <row r="7" spans="1:12" x14ac:dyDescent="0.25">
      <c r="A7" s="113" t="s">
        <v>218</v>
      </c>
    </row>
    <row r="8" spans="1:12" x14ac:dyDescent="0.25">
      <c r="B8" s="117"/>
      <c r="C8" s="117"/>
      <c r="D8" s="118"/>
      <c r="E8" s="118"/>
      <c r="F8" s="118"/>
      <c r="G8" s="118"/>
      <c r="H8" s="118"/>
      <c r="I8" s="118"/>
    </row>
    <row r="9" spans="1:12" x14ac:dyDescent="0.25">
      <c r="A9" s="113" t="s">
        <v>219</v>
      </c>
    </row>
    <row r="10" spans="1:12" x14ac:dyDescent="0.25">
      <c r="G10" s="119"/>
      <c r="H10" s="119"/>
    </row>
    <row r="11" spans="1:12" x14ac:dyDescent="0.25">
      <c r="A11" s="113" t="s">
        <v>220</v>
      </c>
      <c r="C11" s="120"/>
    </row>
    <row r="12" spans="1:12" x14ac:dyDescent="0.25">
      <c r="A12" s="121"/>
      <c r="B12" s="122"/>
      <c r="C12" s="122"/>
      <c r="D12" s="122"/>
      <c r="E12" s="122"/>
      <c r="F12" s="122"/>
      <c r="G12" s="122"/>
      <c r="H12" s="122"/>
    </row>
    <row r="13" spans="1:12" x14ac:dyDescent="0.25">
      <c r="A13" s="113" t="s">
        <v>221</v>
      </c>
      <c r="B13" s="122"/>
      <c r="C13" s="122"/>
      <c r="D13" s="122"/>
      <c r="E13" s="122"/>
      <c r="F13" s="122"/>
      <c r="G13" s="122"/>
      <c r="H13" s="122"/>
      <c r="J13" s="123"/>
      <c r="K13" s="124"/>
      <c r="L13" s="125"/>
    </row>
    <row r="14" spans="1:12" x14ac:dyDescent="0.25">
      <c r="A14" s="121"/>
      <c r="B14" s="122"/>
      <c r="C14" s="122"/>
      <c r="D14" s="122"/>
      <c r="E14" s="122"/>
      <c r="F14" s="122"/>
      <c r="G14" s="122"/>
      <c r="H14" s="122"/>
      <c r="J14" s="123"/>
    </row>
    <row r="15" spans="1:12" x14ac:dyDescent="0.25">
      <c r="A15" s="113" t="s">
        <v>222</v>
      </c>
    </row>
    <row r="17" spans="1:2" x14ac:dyDescent="0.25">
      <c r="A17" s="113" t="s">
        <v>223</v>
      </c>
      <c r="B17" s="113"/>
    </row>
    <row r="19" spans="1:2" x14ac:dyDescent="0.25">
      <c r="A19" s="113" t="s">
        <v>224</v>
      </c>
      <c r="B19" s="126"/>
    </row>
    <row r="20" spans="1:2" x14ac:dyDescent="0.25">
      <c r="A20" s="113"/>
      <c r="B20" s="126"/>
    </row>
    <row r="21" spans="1:2" x14ac:dyDescent="0.25">
      <c r="A21" s="113" t="s">
        <v>225</v>
      </c>
      <c r="B21" s="126"/>
    </row>
    <row r="22" spans="1:2" x14ac:dyDescent="0.25">
      <c r="B22" s="126"/>
    </row>
    <row r="23" spans="1:2" x14ac:dyDescent="0.25">
      <c r="A23" s="113" t="s">
        <v>226</v>
      </c>
      <c r="B23" s="126"/>
    </row>
    <row r="24" spans="1:2" x14ac:dyDescent="0.25">
      <c r="B24" s="126"/>
    </row>
    <row r="25" spans="1:2" x14ac:dyDescent="0.25">
      <c r="B25" s="126"/>
    </row>
    <row r="26" spans="1:2" x14ac:dyDescent="0.25">
      <c r="A26" s="113" t="s">
        <v>227</v>
      </c>
      <c r="B26" s="127"/>
    </row>
    <row r="27" spans="1:2" x14ac:dyDescent="0.25">
      <c r="B27" s="127"/>
    </row>
    <row r="28" spans="1:2" x14ac:dyDescent="0.25">
      <c r="B28" s="127"/>
    </row>
  </sheetData>
  <pageMargins left="0.7" right="0.7" top="0.75" bottom="0.75" header="0.3" footer="0.3"/>
  <pageSetup paperSize="9" orientation="portrait" r:id="rId1"/>
  <headerFooter>
    <oddFooter>&amp;CFor internal use only</oddFooter>
    <evenFooter>&amp;CFor internal use only</evenFooter>
    <firstFooter>&amp;CFor internal use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924C3-0E36-47A0-80F5-8E7B7BD9AD55}">
  <dimension ref="A1"/>
  <sheetViews>
    <sheetView workbookViewId="0">
      <selection activeCell="C1" sqref="C1"/>
    </sheetView>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AEF2A4C2348A4A801DB6A8B69596C0" ma:contentTypeVersion="5" ma:contentTypeDescription="Create a new document." ma:contentTypeScope="" ma:versionID="ca96aa4ea937316eaef7357ff943af3d">
  <xsd:schema xmlns:xsd="http://www.w3.org/2001/XMLSchema" xmlns:xs="http://www.w3.org/2001/XMLSchema" xmlns:p="http://schemas.microsoft.com/office/2006/metadata/properties" xmlns:ns3="b151d3c0-7a82-403d-899a-75759dd4842d" targetNamespace="http://schemas.microsoft.com/office/2006/metadata/properties" ma:root="true" ma:fieldsID="22f2ad6db6dc04094e006409452dc66a" ns3:_="">
    <xsd:import namespace="b151d3c0-7a82-403d-899a-75759dd4842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1d3c0-7a82-403d-899a-75759dd484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51d3c0-7a82-403d-899a-75759dd4842d" xsi:nil="true"/>
  </documentManagement>
</p:properties>
</file>

<file path=customXml/itemProps1.xml><?xml version="1.0" encoding="utf-8"?>
<ds:datastoreItem xmlns:ds="http://schemas.openxmlformats.org/officeDocument/2006/customXml" ds:itemID="{B4F51BD4-2033-4D02-AE4F-D0BA66EB9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1d3c0-7a82-403d-899a-75759dd48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CD134-E933-4EF4-AE70-78EAC5752668}">
  <ds:schemaRefs>
    <ds:schemaRef ds:uri="http://schemas.microsoft.com/sharepoint/v3/contenttype/forms"/>
  </ds:schemaRefs>
</ds:datastoreItem>
</file>

<file path=customXml/itemProps3.xml><?xml version="1.0" encoding="utf-8"?>
<ds:datastoreItem xmlns:ds="http://schemas.openxmlformats.org/officeDocument/2006/customXml" ds:itemID="{42AF519D-6369-4A99-AF4F-88CE7837E396}">
  <ds:schemaRef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b151d3c0-7a82-403d-899a-75759dd484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Half Yearly Financial</vt:lpstr>
      <vt:lpstr>Notes</vt:lpstr>
      <vt:lpstr>Annexure 1</vt:lpstr>
      <vt:lpstr>Annexure 2 </vt:lpstr>
      <vt:lpstr>Annexure 3</vt:lpstr>
      <vt:lpstr>Risk-O-Meter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Mayur Bhatelia</dc:creator>
  <cp:lastModifiedBy>Chandrakant Gajane</cp:lastModifiedBy>
  <dcterms:created xsi:type="dcterms:W3CDTF">2024-04-29T12:48:56Z</dcterms:created>
  <dcterms:modified xsi:type="dcterms:W3CDTF">2024-04-29T15:17:09Z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0x01010040AEF2A4C2348A4A801DB6A8B69596C0</vt:lpwstr>
  </property>
</Properties>
</file>