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Audit\All Audit\Operations\Half Yearly Report\2023-24\SEPT 2023\Final Sent to board Unaudited_half_yearly_financial_results_Apr_2023_Sep_2023\"/>
    </mc:Choice>
  </mc:AlternateContent>
  <xr:revisionPtr revIDLastSave="0" documentId="13_ncr:1_{F09BE525-7DDF-4C32-9B32-377C7686E880}" xr6:coauthVersionLast="47" xr6:coauthVersionMax="47" xr10:uidLastSave="{00000000-0000-0000-0000-000000000000}"/>
  <bookViews>
    <workbookView xWindow="-120" yWindow="-120" windowWidth="20730" windowHeight="11160" tabRatio="840" xr2:uid="{3B0F7C19-14F7-4BF2-BFA9-FE60CF303E06}"/>
  </bookViews>
  <sheets>
    <sheet name="Half Yearly Financial" sheetId="1" r:id="rId1"/>
    <sheet name="Notes" sheetId="2" r:id="rId2"/>
    <sheet name="Annexure 1" sheetId="3" r:id="rId3"/>
    <sheet name="Annexure 2 " sheetId="4" r:id="rId4"/>
    <sheet name="Annexure 3" sheetId="5" r:id="rId5"/>
    <sheet name="Risk-O-Meter" sheetId="9" r:id="rId6"/>
    <sheet name="Dividend" sheetId="7" state="hidden" r:id="rId7"/>
  </sheets>
  <definedNames>
    <definedName name="_xlnm._FilterDatabase" localSheetId="6" hidden="1">Dividend!$A$6:$M$160</definedName>
    <definedName name="_xlnm._FilterDatabase" localSheetId="0" hidden="1">'Half Yearly Financial'!$C$7:$M$171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2" l="1"/>
  <c r="G29" i="2"/>
  <c r="F28" i="2"/>
  <c r="F31" i="2" s="1"/>
  <c r="F33" i="2" s="1"/>
  <c r="E28" i="2"/>
  <c r="E31" i="2" s="1"/>
  <c r="E33" i="2" s="1"/>
  <c r="D28" i="2"/>
  <c r="D31" i="2" s="1"/>
  <c r="D33" i="2" s="1"/>
  <c r="C28" i="2"/>
  <c r="C31" i="2" s="1"/>
  <c r="G27" i="2"/>
  <c r="G26" i="2"/>
  <c r="G25" i="2"/>
  <c r="A5" i="2"/>
  <c r="C33" i="2" l="1"/>
  <c r="G31" i="2"/>
  <c r="G33" i="2" s="1"/>
  <c r="G28" i="2"/>
  <c r="A8" i="2"/>
  <c r="A10" i="2" s="1"/>
  <c r="A12" i="2" l="1"/>
  <c r="A14" i="2" l="1"/>
  <c r="A16" i="2" s="1"/>
  <c r="A18" i="2" l="1"/>
  <c r="A20" i="2" l="1"/>
  <c r="A22" i="2" l="1"/>
  <c r="A38" i="2" s="1"/>
  <c r="A40" i="2" s="1"/>
  <c r="A42" i="2" s="1"/>
  <c r="A44" i="2" l="1"/>
  <c r="A46" i="2" s="1"/>
  <c r="A48" i="2" s="1"/>
  <c r="A50" i="2" l="1"/>
  <c r="A52" i="2" s="1"/>
  <c r="A160" i="7" l="1"/>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l="1"/>
</calcChain>
</file>

<file path=xl/sharedStrings.xml><?xml version="1.0" encoding="utf-8"?>
<sst xmlns="http://schemas.openxmlformats.org/spreadsheetml/2006/main" count="2366" uniqueCount="291">
  <si>
    <t xml:space="preserve"> </t>
  </si>
  <si>
    <t xml:space="preserve">TAURUS MUTUAL FUND </t>
  </si>
  <si>
    <t>Equity</t>
  </si>
  <si>
    <t>S.No.</t>
  </si>
  <si>
    <t>Particulars</t>
  </si>
  <si>
    <t>Scheme Name</t>
  </si>
  <si>
    <t>Taurus Liquid Fund</t>
  </si>
  <si>
    <t>Taurus Tax Shield</t>
  </si>
  <si>
    <t>Taurus Discovery (Midcap) Fund</t>
  </si>
  <si>
    <t>Taurus Ethical Fund</t>
  </si>
  <si>
    <t>Taurus Largecap Equity Fund</t>
  </si>
  <si>
    <t>Taurus Banking &amp; Financial Services Fund</t>
  </si>
  <si>
    <t>Taurus Infrastructure Fund</t>
  </si>
  <si>
    <t>Period</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</si>
  <si>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</si>
  <si>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</si>
  <si>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</si>
  <si>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</si>
  <si>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</si>
  <si>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</si>
  <si>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(Rs.)</t>
  </si>
  <si>
    <t>Regular Plan Growth Option</t>
  </si>
  <si>
    <t>N.A.</t>
  </si>
  <si>
    <t>Regular Plan Bonus Option ##</t>
  </si>
  <si>
    <t>Regular Plan Retail Growth Option ##</t>
  </si>
  <si>
    <t>Regular Plan Retail Daily Dividend Reinvestment Option ##</t>
  </si>
  <si>
    <t>Regular Plan Super Institutional Growth Option</t>
  </si>
  <si>
    <t>Regular Plan Super Institutional Daily Dividend Reinvestment Option</t>
  </si>
  <si>
    <t>Regular Plan Super Institutional Weekly Dividend Reinvestment Option</t>
  </si>
  <si>
    <t>Direct Plan Growth Option</t>
  </si>
  <si>
    <t>Direct Plan Bonus Option ##</t>
  </si>
  <si>
    <t>Direct Plan Super Institutional Growth Option</t>
  </si>
  <si>
    <t>Direct Plan Super Institutional Daily Dividend Reinvestment Option</t>
  </si>
  <si>
    <t>Direct Plan Super Institutional Weekly Dividend Reinvestment Option</t>
  </si>
  <si>
    <t>Unclaimed Redemption and Dividend Plan ~~</t>
  </si>
  <si>
    <t>NAV at the end of the period</t>
  </si>
  <si>
    <t>Dividend paid per unit during the half year</t>
  </si>
  <si>
    <t>Regular Plan Dividend Option - Individual</t>
  </si>
  <si>
    <t>Regular Plan Dividend Option - Non Individual</t>
  </si>
  <si>
    <t>Direct Plan Dividend Option - Individual</t>
  </si>
  <si>
    <t>Direct Plan Dividend Option - Non Individual</t>
  </si>
  <si>
    <t>Regular Plan Retail Daily Dividend Reinvestment Option - Individual ##</t>
  </si>
  <si>
    <t>Regular Plan Retail Daily Dividend Reinvestment Option - Non Individual ##</t>
  </si>
  <si>
    <t>Regular Plan Super Institutional Daily Dividend Reinvestment Option - Individual</t>
  </si>
  <si>
    <t>Regular Plan Super Institutional Daily Dividend Reinvestment Option - Non Individual</t>
  </si>
  <si>
    <t>Regular Plan Super Institutional Weekly Dividend Reinvestment Option - Individual</t>
  </si>
  <si>
    <t>Regular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</si>
  <si>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</si>
  <si>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</si>
  <si>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</si>
  <si>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</si>
  <si>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</si>
  <si>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</si>
  <si>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</si>
  <si>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</si>
  <si>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</si>
  <si>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Other income ^</t>
  </si>
  <si>
    <t>Total Income (5.1 to 5.5)</t>
  </si>
  <si>
    <t>Expenses</t>
  </si>
  <si>
    <t>Management Fees (Exclusive of GST)</t>
  </si>
  <si>
    <t>Total Recurring Expenses (including 6.1 and 6.2) (Inclusive of GST on Management Fees)</t>
  </si>
  <si>
    <t xml:space="preserve">Percentage of Management Fees to daily average net assets (annualised) 
(Exclusive of GST) </t>
  </si>
  <si>
    <t>(%)</t>
  </si>
  <si>
    <t>Regular Plan</t>
  </si>
  <si>
    <t>Direct Plan</t>
  </si>
  <si>
    <t>Regular Plan Super Institutional</t>
  </si>
  <si>
    <t>Direct Plan Super Institutional</t>
  </si>
  <si>
    <t>Regular Plan Retail ##</t>
  </si>
  <si>
    <t>Returns during the half year</t>
  </si>
  <si>
    <t>Regular Plan Retail Growth Option</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</si>
  <si>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</si>
  <si>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</si>
  <si>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</si>
  <si>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</si>
  <si>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</si>
  <si>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</si>
  <si>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</si>
  <si>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</si>
  <si>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</si>
  <si>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</si>
  <si>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</si>
  <si>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Date of launch of scheme</t>
  </si>
  <si>
    <t>Date of launch of scheme - Direct Plan</t>
  </si>
  <si>
    <t>Benchmark Index</t>
  </si>
  <si>
    <t>S&amp;P BSE 500 TRI</t>
  </si>
  <si>
    <t>S&amp;P BSE 100 TRI</t>
  </si>
  <si>
    <t>Provision for Doubtful Income/Debts (including overdue debentures)</t>
  </si>
  <si>
    <t>Provision for Doubtful Investments during the half year period</t>
  </si>
  <si>
    <t>Payments to associate/group companies</t>
  </si>
  <si>
    <t>Investments made in associate/ group companies</t>
  </si>
  <si>
    <t>*</t>
  </si>
  <si>
    <t>Compounded Annualised Yield/Returns are based on the Net Asset Value of Growth Plan of the respective Scheme.</t>
  </si>
  <si>
    <t>Amount less than Rs. 0.005 Crore.</t>
  </si>
  <si>
    <t>##</t>
  </si>
  <si>
    <t>Plan/Option has been discontinued for further subscription</t>
  </si>
  <si>
    <t>^</t>
  </si>
  <si>
    <t>Other income is inclusive of Load Income.</t>
  </si>
  <si>
    <t>~~</t>
  </si>
  <si>
    <t>Plan introducted w.e.f May 25, 2016 for the limited purpose of deploying the unclaimed redemption and dividend amounts into Taurus Liquid Fund. Hence regular investments by investors/Unitholders or switches from existing schemes/plans are not be permitted in this plan.</t>
  </si>
  <si>
    <t>Not Applicable</t>
  </si>
  <si>
    <t>During the half year, none of the schemes of the Fund subscribed to any issues lead managed by associate companies or any issue of debt or equity on private placement basis where the sponsor or its associates acted as arranger or manager.</t>
  </si>
  <si>
    <t>During the half year, none of the schemes undertook any underwriting obligations with respect to any issue of any securities of any company.</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</si>
  <si>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</si>
  <si>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</si>
  <si>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</si>
  <si>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t>No brokerage/commission has been paid/payable on subscription of units by the sponsor.</t>
  </si>
  <si>
    <t>The debt schemes of Taurus Mutual Fund had invested in Commercial Papers (CPs) amounting to Rs 107 crores of Ballarpur Industries Limited (“BILT”) a group company of Avantha Holding Limited ("AHL") against which full provision was made consequent to default in payment of maturity proceeds during F.Y. 2016-17. The Fund has reversed the provision for the realised amount of Rs. 35 lakhs recieved during April 2017 to June 30, 2017 in Taurus Liquid Fund. On July 18, 2017, an agreement was executed with BILT and AHL where in Rs 29.20 crores ($) excluding interest of Rs 1.45 crores which is booked under interest income was received against assignment of the defaulted CPs which has been allocated to the debt schemes of Taurus Mutual Fund based on the oustanding exposure as on that date.
Accordingly, the Fund has reversed the provision for the realised amount and apportioned the recovery proceeds in the ratio of units outstanding between continuing investors and exited investors during half year ending Sept 30, 2017 in line with methodology approved by the Board of Trustees to protect the interest of investors and based on the legal opinon taken by the Fund.</t>
  </si>
  <si>
    <t>TAURUS LIQUID FUND</t>
  </si>
  <si>
    <t>TAURUS SHORT TERM INCOME FUND</t>
  </si>
  <si>
    <t>TAURUS ULTRA SHORT TERM BOND FUND</t>
  </si>
  <si>
    <t>TAURUS DYNAMIC INCOME FUND</t>
  </si>
  <si>
    <t>Total (Rs.)</t>
  </si>
  <si>
    <t>Book Value of NPAs as on April 01, 2017</t>
  </si>
  <si>
    <t xml:space="preserve">Less: Realised during April to June 2017 </t>
  </si>
  <si>
    <t>Less: Realised through assignment of securities ($)</t>
  </si>
  <si>
    <t>Balance set aside payable to the affected investors on recovery (^)</t>
  </si>
  <si>
    <t>Less: Recovery from AHL  (*)  during  April to March 31, 2018</t>
  </si>
  <si>
    <t>Less: Recovery from AHL (*)  during March to  September 30, 2018</t>
  </si>
  <si>
    <t>Principal recovery outstanding as on September 30. 2018</t>
  </si>
  <si>
    <t xml:space="preserve"> Subsequent to assignment of these securities, book value and provision thereon has been written off from the debt schemes of Taurus Mutual Fund vide approval of Board of Trustees. In terms of agreement, AHL has agreed to pay the balance amount along with interest in a phased manner. The Boards of Trustee and AMC decided that the recovery proceeds including interest payable by AHL will be paid only to those investors who have incurred such losses (i.e. investors who have borne the marked down losses)  and accordingly, the Fund has separately set aside Rs 76.95 crores (^) payable to the affected unitholders. Out of this, the Fund has realised Rs 56.75 crores (*) upto March 31, 2019 which has been distributed to all the affected unitholders. The Fund has communicated its actions and procedures undertaken in the above matter to the SEBI.</t>
  </si>
  <si>
    <t>None of the schemes of Taurus Mutual Fund have any deferred revenue expenditure.</t>
  </si>
  <si>
    <r>
      <t xml:space="preserve">For </t>
    </r>
    <r>
      <rPr>
        <b/>
        <sz val="11"/>
        <rFont val="Arial"/>
        <family val="2"/>
      </rPr>
      <t>Taurus Investment Trust Company Limited</t>
    </r>
  </si>
  <si>
    <r>
      <t xml:space="preserve">For </t>
    </r>
    <r>
      <rPr>
        <b/>
        <sz val="11"/>
        <rFont val="Arial"/>
        <family val="2"/>
      </rPr>
      <t>Taurus Asset  Management  Company  Limited</t>
    </r>
  </si>
  <si>
    <t>Director</t>
  </si>
  <si>
    <t>Taurus Mutual Fund</t>
  </si>
  <si>
    <t>Annexure 1</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</si>
  <si>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</si>
  <si>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</si>
  <si>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</si>
  <si>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</si>
  <si>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</si>
  <si>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</si>
  <si>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</si>
  <si>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NIL</t>
  </si>
  <si>
    <t>Business Given (Rs. Cr. &amp; % of total business received by the fund)</t>
  </si>
  <si>
    <t>Commission paid(Rs. Cr. &amp; % of total commission paid by the fund)</t>
  </si>
  <si>
    <t>Karvy Brok</t>
  </si>
  <si>
    <t>Dr Note</t>
  </si>
  <si>
    <t>Total</t>
  </si>
  <si>
    <t>TAURUS MUTUAL FUND</t>
  </si>
  <si>
    <t>Disclosure under Regulation 25 (11) of SEBI (Mutual Fund) Regulations, 1996</t>
  </si>
  <si>
    <t>Annexure 2</t>
  </si>
  <si>
    <t>Investments made by the schemes of Taurus Mutual Fund in Companies or their subsidiaries that have invested more than 5% of the net assets of any scheme.</t>
  </si>
  <si>
    <t>Name of the Company</t>
  </si>
  <si>
    <t>Scheme Invested by the Company</t>
  </si>
  <si>
    <t>Investments made by the Schemes of Taurus Mutual Fund in the Company or its subsidiary</t>
  </si>
  <si>
    <t>Nil</t>
  </si>
  <si>
    <t>Disclosure for investments in derivative instruments</t>
  </si>
  <si>
    <t>Less: Recovery from AHL (*)  during September 30, 2018  to September  30,2019</t>
  </si>
  <si>
    <t>NAV at the beginning of the half year period</t>
  </si>
  <si>
    <t>Note : In case of derivative transactions end of the day position on the date of such transaction is considered as the basis to assess the nature of transaction as hedge /  non-hedge.</t>
  </si>
  <si>
    <t>TLF</t>
  </si>
  <si>
    <t>TSS</t>
  </si>
  <si>
    <t>TTS</t>
  </si>
  <si>
    <t>TDF</t>
  </si>
  <si>
    <t>TEF</t>
  </si>
  <si>
    <t>TBF</t>
  </si>
  <si>
    <t>TBFS</t>
  </si>
  <si>
    <t>TISF</t>
  </si>
  <si>
    <t>TNI</t>
  </si>
  <si>
    <t>RG</t>
  </si>
  <si>
    <t>RD</t>
  </si>
  <si>
    <t>RB</t>
  </si>
  <si>
    <t>G</t>
  </si>
  <si>
    <t>D</t>
  </si>
  <si>
    <t>SIG</t>
  </si>
  <si>
    <t>SDD</t>
  </si>
  <si>
    <t>SIW</t>
  </si>
  <si>
    <t>ZG</t>
  </si>
  <si>
    <t>ZD</t>
  </si>
  <si>
    <t>ZB</t>
  </si>
  <si>
    <t>ZDD</t>
  </si>
  <si>
    <t>ZW</t>
  </si>
  <si>
    <t>UR</t>
  </si>
  <si>
    <t>REG</t>
  </si>
  <si>
    <t>RED</t>
  </si>
  <si>
    <t>Regular</t>
  </si>
  <si>
    <t>Direct</t>
  </si>
  <si>
    <t>Retail</t>
  </si>
  <si>
    <t>TLF-G</t>
  </si>
  <si>
    <t>TUSB-REG</t>
  </si>
  <si>
    <t>TLF-SIG</t>
  </si>
  <si>
    <t>TUSB-SIG</t>
  </si>
  <si>
    <t>TLF-ZG</t>
  </si>
  <si>
    <t>TUSB-ZG</t>
  </si>
  <si>
    <t>Scheme</t>
  </si>
  <si>
    <t>Scheme Code</t>
  </si>
  <si>
    <t xml:space="preserve"> Karvy Fintech Pvt Ltd:  </t>
  </si>
  <si>
    <t>Pln</t>
  </si>
  <si>
    <t>Sch Disc</t>
  </si>
  <si>
    <t>Plan Disc</t>
  </si>
  <si>
    <t>RecordDate</t>
  </si>
  <si>
    <t>ReinvestmentDate</t>
  </si>
  <si>
    <t>Divrate</t>
  </si>
  <si>
    <t>DivPercentage</t>
  </si>
  <si>
    <t>ExDivNav</t>
  </si>
  <si>
    <t>LF</t>
  </si>
  <si>
    <t>D1</t>
  </si>
  <si>
    <t>Direct Plan Daily Dividend</t>
  </si>
  <si>
    <t>INDIVIDUAL</t>
  </si>
  <si>
    <t>NON INDIVIDUAL</t>
  </si>
  <si>
    <t>DP</t>
  </si>
  <si>
    <t>Regular Plan Daily Dividend</t>
  </si>
  <si>
    <t>SD</t>
  </si>
  <si>
    <t>Regular Plan Super Insti. Daily Dividend</t>
  </si>
  <si>
    <t>SW</t>
  </si>
  <si>
    <t>Regular Plan Super Insti. Weekly Dividend</t>
  </si>
  <si>
    <t>Plan Code</t>
  </si>
  <si>
    <t>Concatenate</t>
  </si>
  <si>
    <t>Trustee Fees</t>
  </si>
  <si>
    <t>Taurus Flexi Cap Fund</t>
  </si>
  <si>
    <t xml:space="preserve"> Fund name : 104 </t>
  </si>
  <si>
    <t xml:space="preserve"> DIV Report For the period: 01/10/2020 to 31/03/2021  </t>
  </si>
  <si>
    <t>Divstatus</t>
  </si>
  <si>
    <t>01/10/2020</t>
  </si>
  <si>
    <t>04/10/2020</t>
  </si>
  <si>
    <t>05/10/2020</t>
  </si>
  <si>
    <t>06/10/2020</t>
  </si>
  <si>
    <t>07/10/2020</t>
  </si>
  <si>
    <t>08/10/2020</t>
  </si>
  <si>
    <t>09/10/2020</t>
  </si>
  <si>
    <t>11/10/2020</t>
  </si>
  <si>
    <t>12/10/2020</t>
  </si>
  <si>
    <t>13/10/2020</t>
  </si>
  <si>
    <t>14/10/2020</t>
  </si>
  <si>
    <t>15/10/2020</t>
  </si>
  <si>
    <t>16/10/2020</t>
  </si>
  <si>
    <t>18/10/2020</t>
  </si>
  <si>
    <t>19/10/2020</t>
  </si>
  <si>
    <t>20/10/2020</t>
  </si>
  <si>
    <t>21/10/2020</t>
  </si>
  <si>
    <t>22/10/2020</t>
  </si>
  <si>
    <t>23/10/2020</t>
  </si>
  <si>
    <t>D2</t>
  </si>
  <si>
    <t>Direct Plan Weekly Dividend</t>
  </si>
  <si>
    <t>25/10/2020</t>
  </si>
  <si>
    <t>26/10/2020</t>
  </si>
  <si>
    <t>27/10/2020</t>
  </si>
  <si>
    <t>28/10/2020</t>
  </si>
  <si>
    <t>29/10/2020</t>
  </si>
  <si>
    <t>Commission</t>
  </si>
  <si>
    <t>Other Expenses</t>
  </si>
  <si>
    <t>Total Recurring expenses as a percentage of daily average net assets at plan level (annualised) Inclusive of GST on Management Fees)</t>
  </si>
  <si>
    <t>October 01, 2022 - March 31, 2023</t>
  </si>
  <si>
    <t>Hedging Positions through Futures as on 30th September 2023 : Nil</t>
  </si>
  <si>
    <t>Other than Hedging Positions through Futures as on 30th September 2023 : Nil</t>
  </si>
  <si>
    <t>Hedging Position through Put Option as on 30th September 2023 : Nil</t>
  </si>
  <si>
    <t>For the period  01st April 2023 to 30th September 2023, hedging transactions through options which have been exercised/expired : Nil</t>
  </si>
  <si>
    <t>Other than Hedging Positions through Options as on 30th September 2023 : Nil</t>
  </si>
  <si>
    <t>For the period  01st April 2023 to 30th September 2023, non-hedging transactions through options have been exercised/expired : Nil</t>
  </si>
  <si>
    <t>Hedging Positions through Swaps as on 30th September 2023: Nil</t>
  </si>
  <si>
    <t>For the period 01st April 2023 to 30th September 2023, hedging transactions through Swaps which have been squared off/expired : Nil</t>
  </si>
  <si>
    <t>Aggregate cost of acquisition during the period ended 
September 30, 2023
(Rupees in Lakhs)</t>
  </si>
  <si>
    <t>Outstanding as on September 30, 2023
(Rupees in Lakhs)</t>
  </si>
  <si>
    <t>April 01, 2023 - September 30, 2023</t>
  </si>
  <si>
    <t>Notes to Half Yearly Unaudited Financial Results for the Half Year period ended September 30, 2023:</t>
  </si>
  <si>
    <t>The details of holdings over 25% of NAV in any scheme / plan as on September 30, 2023 are as: Nil</t>
  </si>
  <si>
    <t>None of the schemes of Taurus Mutual Fund did any borrowings of more than 10% of net assets during the half year period ended on September 30, 2023.</t>
  </si>
  <si>
    <t>None of the schemes of Taurus Mutual Fund declared any bonus during the half year period ended on September 30, 2023.</t>
  </si>
  <si>
    <t>None of the schemes of Taurus Mutual Fund had any investments in foreign securities / ADRs / GDRs during the half year period ended on September 30, 2023.</t>
  </si>
  <si>
    <t>None of the schemes of Taurus Mutual Fund had any investments in repo transactions of corporate debt securities during the half year ended on September 30, 2023.</t>
  </si>
  <si>
    <t>None of the schemes of Taurus Mutual Fund had any investments in credit default swaps during the half year ended on September 30, 2023.</t>
  </si>
  <si>
    <t>The unaudited  financial results for the half year ended September 30, 2023. are available on our website www.taurusmutualfund.com</t>
  </si>
  <si>
    <t>UNAUDITED HALF YEARLY  FINANCIAL RESULTS FOR THE PERIOD ENDED SEPTEMBER 30, 2023</t>
  </si>
  <si>
    <t>01/04/2023 to 30/09/2023</t>
  </si>
  <si>
    <t>NIFTY MIDCAP 150 TRI</t>
  </si>
  <si>
    <t>S&amp;P BSE 500 SHARIAH TRI</t>
  </si>
  <si>
    <t>S&amp;P BSE BANKEX INDEX TRI</t>
  </si>
  <si>
    <t>NIFTY INFRASTRUCTURE INDEX TRI</t>
  </si>
  <si>
    <t>NIFTY 50 TRI</t>
  </si>
  <si>
    <t>Principal recovery outstanding as on September 30, 2023</t>
  </si>
  <si>
    <t>Brokerage paid to associates/related parties/group companies of Sponsor/AMC for the half year ended September 30, 2023.</t>
  </si>
  <si>
    <t>Commission paid to associates/related parties/group companies of sponsor/AMC for the half year ended September 30, 2023.</t>
  </si>
  <si>
    <t>Place:  Gurugram</t>
  </si>
  <si>
    <t>Details of payments to associate/group companies/employees, or their relatives</t>
  </si>
  <si>
    <r>
      <t>These results have been taken on record by the Trustees in their meeting held on 26.10.2023</t>
    </r>
    <r>
      <rPr>
        <sz val="11"/>
        <color rgb="FFFF0000"/>
        <rFont val="Arial"/>
        <family val="2"/>
      </rPr>
      <t>.</t>
    </r>
  </si>
  <si>
    <t>W.e.f 01.04.2023 in order to align with IND AS requirement regarding transaction cost of investments, the costs are charged to revenue account instead of being capitalized. Taurus Mutual Fund AMC has taken necessary steps to comply with the modified provisions.</t>
  </si>
  <si>
    <t>During the half year, there is change in the accounting policy.</t>
  </si>
  <si>
    <t>Regular Plan IDCW Option</t>
  </si>
  <si>
    <t>Direct Plan IDCW Option</t>
  </si>
  <si>
    <t>For the period 01st April 2023 to 30th September 2023, hedging transactions through futures have been squared off/expired : Nil</t>
  </si>
  <si>
    <t>For the period 01st April 2023 to 30th September 2023, non-hedging transactions through futures have been squared off/expired : Nil</t>
  </si>
  <si>
    <t>Taurus Nifty 50 Index Fund</t>
  </si>
  <si>
    <t>Director                                                                       Director</t>
  </si>
  <si>
    <t>Mr.Vijay Ranjan</t>
  </si>
  <si>
    <t xml:space="preserve"> Mr. Krishna Kumar Narula</t>
  </si>
  <si>
    <t xml:space="preserve"> Mr. RK Gupta</t>
  </si>
  <si>
    <t>Date: 26.10.2023</t>
  </si>
  <si>
    <t>Vice President- Finance &amp; Accounts</t>
  </si>
  <si>
    <t>Ms. Parul Gupta</t>
  </si>
  <si>
    <t xml:space="preserve">  Mr. Himanshu Gupta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</si>
</sst>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 #,##0.00_);_(* \(#,##0.00\);_(* &quot;-&quot;??_);_(@_)"/>
    <numFmt numFmtId="165" formatCode="_(* #,##0.00_);_(* \(#,##0.00\);_(* \-??_);_(@_)"/>
    <numFmt numFmtId="166" formatCode="_(* #,##0_);_(* \(#,##0\);_(* \-??_);_(@_)"/>
    <numFmt numFmtId="167" formatCode="_(\ #,##0.00_);_(\ \(#,##0.00\);_(\ \-??_);_(@_)"/>
    <numFmt numFmtId="168" formatCode="_(* #,##0.0000_);_(* \(#,##0.0000\);_(* \-??_);_(@_)"/>
    <numFmt numFmtId="169" formatCode="_(* #,##0.00000000_);_(* \(#,##0.00000000\);_(* \-??_);_(@_)"/>
    <numFmt numFmtId="170" formatCode="_(* #,##0.000000_);_(* \(#,##0.000000\);_(* \-??_);_(@_)"/>
    <numFmt numFmtId="171" formatCode="[$£-809]#,##0.00;\-[$£-809]#,##0.00"/>
    <numFmt numFmtId="172" formatCode="_(\ #,##0.00%_);_(\ \(#,##0.00%\);_(* \-??_);_(@_)"/>
    <numFmt numFmtId="173" formatCode="d\ mmm\ yy"/>
    <numFmt numFmtId="174" formatCode="\£"/>
    <numFmt numFmtId="175" formatCode="#,##0.00[$₮-450]"/>
    <numFmt numFmtId="176" formatCode="_(* #,##0_);_(* \(#,##0\);_(* &quot;-&quot;??_);_(@_)"/>
    <numFmt numFmtId="177" formatCode="mm/yy"/>
    <numFmt numFmtId="178" formatCode="_-* #,##0.00_-;\-* #,##0.00_-;_-* &quot;-&quot;??_-;_-@_-"/>
    <numFmt numFmtId="179" formatCode="_(* #,##0.00_);_(* \(#,##0.00\);_(* &quot;-&quot;_);_(* @_)"/>
    <numFmt numFmtId="180" formatCode="#,##0.0000_);\(#,##0.0000\)"/>
    <numFmt numFmtId="181" formatCode="_(* #,##0_);_(* \(#,##0\);_(* &quot;-&quot;_);_(* @_)"/>
  </numFmts>
  <fonts count="41" x14ac:knownFonts="1">
    <font>
      <sz val="10"/>
      <name val="Arial"/>
      <family val="2"/>
    </font>
    <font>
      <sz val="11"/>
      <color theme="1"/>
      <name val="Calibri"/>
      <family val="2"/>
      <scheme val="minor"/>
    </font>
    <font>
      <sz val="10"/>
      <name val="Arial"/>
      <family val="2"/>
    </font>
    <font>
      <b/>
      <sz val="11"/>
      <name val="Arial"/>
      <family val="2"/>
    </font>
    <font>
      <b/>
      <sz val="10"/>
      <name val="Arial"/>
      <family val="2"/>
    </font>
    <font>
      <sz val="10"/>
      <color theme="1"/>
      <name val="Arial"/>
      <family val="2"/>
    </font>
    <font>
      <sz val="10"/>
      <color rgb="FFFF0000"/>
      <name val="Arial"/>
      <family val="2"/>
    </font>
    <font>
      <sz val="11"/>
      <name val="Arial"/>
      <family val="2"/>
    </font>
    <font>
      <sz val="11"/>
      <color theme="1"/>
      <name val="Arial"/>
      <family val="2"/>
    </font>
    <font>
      <i/>
      <sz val="9"/>
      <name val="Arial"/>
      <family val="2"/>
    </font>
    <font>
      <b/>
      <sz val="9"/>
      <name val="Arial"/>
      <family val="2"/>
    </font>
    <font>
      <sz val="9"/>
      <name val="Arial"/>
      <family val="2"/>
    </font>
    <font>
      <sz val="9"/>
      <color theme="1"/>
      <name val="Arial"/>
      <family val="2"/>
    </font>
    <font>
      <sz val="10"/>
      <name val="Tahoma"/>
      <family val="2"/>
    </font>
    <font>
      <sz val="10"/>
      <name val="Franklin Gothic Book"/>
      <family val="2"/>
    </font>
    <font>
      <b/>
      <sz val="9"/>
      <color theme="1"/>
      <name val="Arial"/>
      <family val="2"/>
    </font>
    <font>
      <sz val="11"/>
      <color indexed="8"/>
      <name val="Calibri"/>
      <family val="2"/>
    </font>
    <font>
      <sz val="10"/>
      <color theme="1"/>
      <name val="Franklin Gothic Book"/>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Arial"/>
      <family val="2"/>
    </font>
    <font>
      <b/>
      <sz val="8"/>
      <name val="Arial"/>
      <family val="2"/>
    </font>
    <font>
      <sz val="8"/>
      <name val="Arial"/>
      <family val="2"/>
    </font>
    <font>
      <b/>
      <sz val="11"/>
      <color theme="1"/>
      <name val="Calibri"/>
      <family val="2"/>
      <scheme val="minor"/>
    </font>
    <font>
      <b/>
      <sz val="10"/>
      <color theme="1"/>
      <name val="Calibri"/>
      <family val="2"/>
      <scheme val="minor"/>
    </font>
    <font>
      <sz val="11"/>
      <color theme="0"/>
      <name val="Arial"/>
      <family val="2"/>
    </font>
    <font>
      <b/>
      <u/>
      <sz val="1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theme="0" tint="-0.24994659260841701"/>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74">
    <xf numFmtId="0" fontId="0" fillId="0" borderId="0"/>
    <xf numFmtId="165" fontId="2" fillId="0" borderId="0" applyFill="0" applyBorder="0" applyAlignment="0" applyProtection="0"/>
    <xf numFmtId="9" fontId="2" fillId="0" borderId="0" applyFill="0" applyBorder="0" applyAlignment="0" applyProtection="0"/>
    <xf numFmtId="165" fontId="2" fillId="0" borderId="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13" fillId="0" borderId="0"/>
    <xf numFmtId="164" fontId="16" fillId="0" borderId="0" applyFont="0" applyFill="0" applyBorder="0" applyAlignment="0" applyProtection="0"/>
    <xf numFmtId="9" fontId="2" fillId="0" borderId="0" applyFont="0" applyFill="0" applyBorder="0" applyAlignment="0" applyProtection="0"/>
    <xf numFmtId="0" fontId="16" fillId="0" borderId="0"/>
    <xf numFmtId="0" fontId="2"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1" applyNumberFormat="0" applyAlignment="0" applyProtection="0"/>
    <xf numFmtId="0" fontId="21" fillId="21" borderId="12" applyNumberFormat="0" applyAlignment="0" applyProtection="0"/>
    <xf numFmtId="180" fontId="2" fillId="0" borderId="0" applyFont="0" applyFill="0" applyBorder="0" applyAlignment="0" applyProtection="0"/>
    <xf numFmtId="164" fontId="2" fillId="0" borderId="0" applyFont="0" applyFill="0" applyBorder="0" applyAlignment="0" applyProtection="0"/>
    <xf numFmtId="180"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78"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13" applyNumberFormat="0" applyFill="0" applyAlignment="0" applyProtection="0"/>
    <xf numFmtId="0" fontId="25" fillId="0" borderId="14" applyNumberFormat="0" applyFill="0" applyAlignment="0" applyProtection="0"/>
    <xf numFmtId="0" fontId="26" fillId="0" borderId="15" applyNumberFormat="0" applyFill="0" applyAlignment="0" applyProtection="0"/>
    <xf numFmtId="0" fontId="26" fillId="0" borderId="0" applyNumberFormat="0" applyFill="0" applyBorder="0" applyAlignment="0" applyProtection="0"/>
    <xf numFmtId="0" fontId="27" fillId="7" borderId="11" applyNumberFormat="0" applyAlignment="0" applyProtection="0"/>
    <xf numFmtId="0" fontId="28" fillId="0" borderId="16" applyNumberFormat="0" applyFill="0" applyAlignment="0" applyProtection="0"/>
    <xf numFmtId="0" fontId="29" fillId="22" borderId="0" applyNumberFormat="0" applyBorder="0" applyAlignment="0" applyProtection="0"/>
    <xf numFmtId="0" fontId="1" fillId="0" borderId="0"/>
    <xf numFmtId="0" fontId="16" fillId="0" borderId="0"/>
    <xf numFmtId="0" fontId="16" fillId="0" borderId="0"/>
    <xf numFmtId="0" fontId="1" fillId="0" borderId="0"/>
    <xf numFmtId="0" fontId="16" fillId="0" borderId="0"/>
    <xf numFmtId="0" fontId="16" fillId="0" borderId="0"/>
    <xf numFmtId="0" fontId="1" fillId="0" borderId="0"/>
    <xf numFmtId="0" fontId="1" fillId="0" borderId="0"/>
    <xf numFmtId="0" fontId="16" fillId="23" borderId="17" applyNumberFormat="0" applyFont="0" applyAlignment="0" applyProtection="0"/>
    <xf numFmtId="0" fontId="30" fillId="20" borderId="18" applyNumberFormat="0" applyAlignment="0" applyProtection="0"/>
    <xf numFmtId="0" fontId="2" fillId="0" borderId="0"/>
    <xf numFmtId="0" fontId="2" fillId="0" borderId="0"/>
    <xf numFmtId="0" fontId="2" fillId="0" borderId="0"/>
    <xf numFmtId="0" fontId="31" fillId="0" borderId="0" applyNumberFormat="0" applyFill="0" applyBorder="0" applyAlignment="0" applyProtection="0"/>
    <xf numFmtId="0" fontId="32" fillId="0" borderId="19" applyNumberFormat="0" applyFill="0" applyAlignment="0" applyProtection="0"/>
    <xf numFmtId="0" fontId="33" fillId="0" borderId="0" applyNumberFormat="0" applyFill="0" applyBorder="0" applyAlignment="0" applyProtection="0"/>
  </cellStyleXfs>
  <cellXfs count="137">
    <xf numFmtId="0" fontId="0" fillId="0" borderId="0" xfId="0"/>
    <xf numFmtId="0" fontId="0" fillId="0" borderId="2" xfId="0" applyBorder="1"/>
    <xf numFmtId="175" fontId="3" fillId="0" borderId="0" xfId="1" quotePrefix="1" applyNumberFormat="1" applyFont="1" applyFill="1" applyBorder="1" applyAlignment="1" applyProtection="1">
      <alignment horizontal="right" vertical="top"/>
    </xf>
    <xf numFmtId="0" fontId="0" fillId="0" borderId="0" xfId="0" applyAlignment="1">
      <alignment vertical="top"/>
    </xf>
    <xf numFmtId="165" fontId="7" fillId="0" borderId="0" xfId="3" applyFont="1" applyFill="1" applyBorder="1" applyAlignment="1" applyProtection="1">
      <alignment vertical="top"/>
    </xf>
    <xf numFmtId="165" fontId="8" fillId="0" borderId="0" xfId="3" applyFont="1" applyFill="1" applyBorder="1" applyAlignment="1" applyProtection="1">
      <alignment vertical="top"/>
    </xf>
    <xf numFmtId="165" fontId="0" fillId="0" borderId="0" xfId="3" applyFont="1" applyFill="1" applyBorder="1" applyAlignment="1" applyProtection="1">
      <alignment vertical="top"/>
    </xf>
    <xf numFmtId="0" fontId="4" fillId="0" borderId="0" xfId="5" applyFont="1"/>
    <xf numFmtId="0" fontId="2" fillId="0" borderId="0" xfId="5"/>
    <xf numFmtId="0" fontId="4" fillId="0" borderId="0" xfId="5" applyFont="1" applyAlignment="1">
      <alignment horizontal="right"/>
    </xf>
    <xf numFmtId="0" fontId="0" fillId="0" borderId="2" xfId="5" applyFont="1" applyBorder="1" applyAlignment="1">
      <alignment horizontal="center"/>
    </xf>
    <xf numFmtId="0" fontId="0" fillId="0" borderId="0" xfId="5" applyFont="1"/>
    <xf numFmtId="177" fontId="2" fillId="0" borderId="0" xfId="5" applyNumberFormat="1"/>
    <xf numFmtId="177" fontId="0" fillId="0" borderId="0" xfId="5" applyNumberFormat="1" applyFont="1"/>
    <xf numFmtId="0" fontId="9" fillId="0" borderId="0" xfId="7" applyFont="1"/>
    <xf numFmtId="0" fontId="10" fillId="0" borderId="0" xfId="7" applyFont="1"/>
    <xf numFmtId="0" fontId="11" fillId="0" borderId="0" xfId="7" applyFont="1"/>
    <xf numFmtId="178" fontId="11" fillId="0" borderId="0" xfId="8" applyFont="1" applyFill="1"/>
    <xf numFmtId="0" fontId="10" fillId="0" borderId="0" xfId="7" applyFont="1" applyAlignment="1">
      <alignment horizontal="left"/>
    </xf>
    <xf numFmtId="0" fontId="10" fillId="0" borderId="4" xfId="7" applyFont="1" applyBorder="1" applyAlignment="1">
      <alignment horizontal="center" vertical="center" wrapText="1"/>
    </xf>
    <xf numFmtId="0" fontId="10" fillId="0" borderId="5" xfId="7" applyFont="1" applyBorder="1" applyAlignment="1">
      <alignment horizontal="center" vertical="center" wrapText="1"/>
    </xf>
    <xf numFmtId="178" fontId="10" fillId="0" borderId="6" xfId="8" applyFont="1" applyFill="1" applyBorder="1" applyAlignment="1">
      <alignment horizontal="center" vertical="center" wrapText="1"/>
    </xf>
    <xf numFmtId="0" fontId="10" fillId="0" borderId="7" xfId="7" applyFont="1" applyBorder="1" applyAlignment="1">
      <alignment horizontal="center" vertical="center" wrapText="1"/>
    </xf>
    <xf numFmtId="0" fontId="12" fillId="0" borderId="8" xfId="7" applyFont="1" applyBorder="1" applyAlignment="1">
      <alignment horizontal="left"/>
    </xf>
    <xf numFmtId="0" fontId="10" fillId="0" borderId="9" xfId="7" applyFont="1" applyBorder="1" applyAlignment="1">
      <alignment horizontal="center" vertical="center" wrapText="1"/>
    </xf>
    <xf numFmtId="178" fontId="10" fillId="0" borderId="10" xfId="8" applyFont="1" applyFill="1" applyBorder="1" applyAlignment="1">
      <alignment horizontal="center" vertical="center" wrapText="1"/>
    </xf>
    <xf numFmtId="0" fontId="12" fillId="0" borderId="0" xfId="7" applyFont="1"/>
    <xf numFmtId="0" fontId="15" fillId="0" borderId="0" xfId="7" applyFont="1"/>
    <xf numFmtId="178" fontId="12" fillId="0" borderId="0" xfId="8" applyFont="1" applyFill="1"/>
    <xf numFmtId="0" fontId="14" fillId="0" borderId="0" xfId="0" applyFont="1"/>
    <xf numFmtId="176" fontId="14" fillId="0" borderId="0" xfId="0" applyNumberFormat="1" applyFont="1"/>
    <xf numFmtId="164" fontId="17" fillId="0" borderId="0" xfId="10" applyFont="1"/>
    <xf numFmtId="164" fontId="14" fillId="0" borderId="0" xfId="0" applyNumberFormat="1" applyFont="1"/>
    <xf numFmtId="165" fontId="7" fillId="0" borderId="0" xfId="3" applyFont="1" applyFill="1" applyBorder="1" applyAlignment="1" applyProtection="1">
      <alignment horizontal="center" vertical="top"/>
    </xf>
    <xf numFmtId="0" fontId="35" fillId="0" borderId="0" xfId="0" applyFont="1"/>
    <xf numFmtId="0" fontId="36" fillId="0" borderId="0" xfId="0" applyFont="1"/>
    <xf numFmtId="0" fontId="35" fillId="0" borderId="0" xfId="7" applyFont="1"/>
    <xf numFmtId="181" fontId="36" fillId="0" borderId="0" xfId="4" applyNumberFormat="1" applyFont="1" applyFill="1" applyBorder="1"/>
    <xf numFmtId="176" fontId="36" fillId="0" borderId="0" xfId="4" applyNumberFormat="1" applyFont="1" applyFill="1" applyBorder="1"/>
    <xf numFmtId="10" fontId="36" fillId="0" borderId="0" xfId="0" applyNumberFormat="1" applyFont="1"/>
    <xf numFmtId="179" fontId="36" fillId="0" borderId="0" xfId="0" applyNumberFormat="1" applyFont="1"/>
    <xf numFmtId="0" fontId="36" fillId="0" borderId="0" xfId="0" applyFont="1" applyAlignment="1">
      <alignment vertical="top" wrapText="1"/>
    </xf>
    <xf numFmtId="176" fontId="36" fillId="0" borderId="0" xfId="4" applyNumberFormat="1" applyFont="1" applyFill="1" applyBorder="1" applyAlignment="1">
      <alignment vertical="top" wrapText="1"/>
    </xf>
    <xf numFmtId="10" fontId="36" fillId="0" borderId="0" xfId="11" applyNumberFormat="1" applyFont="1" applyFill="1"/>
    <xf numFmtId="164" fontId="36" fillId="0" borderId="0" xfId="4" applyFont="1" applyFill="1"/>
    <xf numFmtId="0" fontId="0" fillId="24" borderId="0" xfId="0" applyFill="1"/>
    <xf numFmtId="0" fontId="38" fillId="0" borderId="0" xfId="0" applyFont="1"/>
    <xf numFmtId="0" fontId="37" fillId="0" borderId="2" xfId="0" applyFont="1" applyBorder="1"/>
    <xf numFmtId="14" fontId="0" fillId="0" borderId="2" xfId="0" applyNumberFormat="1" applyBorder="1"/>
    <xf numFmtId="0" fontId="12" fillId="0" borderId="20" xfId="7" applyFont="1" applyBorder="1"/>
    <xf numFmtId="178" fontId="10" fillId="0" borderId="21" xfId="8" applyFont="1" applyFill="1" applyBorder="1" applyAlignment="1">
      <alignment horizontal="center" vertical="center" wrapText="1"/>
    </xf>
    <xf numFmtId="178" fontId="10" fillId="0" borderId="22" xfId="8" applyFont="1" applyFill="1" applyBorder="1" applyAlignment="1">
      <alignment horizontal="center" vertical="center" wrapText="1"/>
    </xf>
    <xf numFmtId="0" fontId="12" fillId="0" borderId="23" xfId="7" applyFont="1" applyBorder="1"/>
    <xf numFmtId="0" fontId="12" fillId="0" borderId="24" xfId="7" applyFont="1" applyBorder="1"/>
    <xf numFmtId="14" fontId="0" fillId="0" borderId="0" xfId="0" applyNumberFormat="1"/>
    <xf numFmtId="176" fontId="7" fillId="0" borderId="0" xfId="4" applyNumberFormat="1" applyFont="1" applyFill="1" applyBorder="1" applyAlignment="1">
      <alignment horizontal="justify" vertical="center" wrapText="1"/>
    </xf>
    <xf numFmtId="0" fontId="7" fillId="0" borderId="0" xfId="0" applyFont="1" applyAlignment="1">
      <alignment vertical="top"/>
    </xf>
    <xf numFmtId="0" fontId="4" fillId="0" borderId="0" xfId="0" applyFont="1" applyAlignment="1">
      <alignment vertical="top"/>
    </xf>
    <xf numFmtId="0" fontId="3" fillId="0" borderId="0" xfId="0" applyFont="1" applyAlignment="1">
      <alignment vertical="top"/>
    </xf>
    <xf numFmtId="0" fontId="7" fillId="0" borderId="0" xfId="0" applyFont="1" applyAlignment="1">
      <alignment horizontal="left" vertical="top"/>
    </xf>
    <xf numFmtId="0" fontId="0" fillId="0" borderId="0" xfId="0" applyAlignment="1">
      <alignment horizontal="left" vertical="top"/>
    </xf>
    <xf numFmtId="0" fontId="3" fillId="0" borderId="2" xfId="0" applyFont="1" applyBorder="1" applyAlignment="1">
      <alignment horizontal="justify" vertical="top" wrapText="1"/>
    </xf>
    <xf numFmtId="0" fontId="3" fillId="0" borderId="2" xfId="0" applyFont="1" applyBorder="1" applyAlignment="1">
      <alignment horizontal="center" vertical="top" wrapText="1"/>
    </xf>
    <xf numFmtId="0" fontId="7" fillId="0" borderId="2" xfId="0" applyFont="1" applyBorder="1" applyAlignment="1">
      <alignment horizontal="justify" vertical="top" wrapText="1"/>
    </xf>
    <xf numFmtId="176" fontId="7" fillId="0" borderId="25" xfId="4" applyNumberFormat="1" applyFont="1" applyFill="1" applyBorder="1" applyAlignment="1">
      <alignment horizontal="justify" vertical="center" wrapText="1"/>
    </xf>
    <xf numFmtId="176" fontId="7" fillId="0" borderId="2" xfId="0" applyNumberFormat="1" applyFont="1" applyBorder="1" applyAlignment="1">
      <alignment horizontal="center" vertical="top" wrapText="1"/>
    </xf>
    <xf numFmtId="0" fontId="7" fillId="0" borderId="0" xfId="0" applyFont="1" applyAlignment="1">
      <alignment horizontal="justify" vertical="top" wrapText="1"/>
    </xf>
    <xf numFmtId="176" fontId="7" fillId="0" borderId="0" xfId="0" applyNumberFormat="1" applyFont="1" applyAlignment="1">
      <alignment horizontal="center" vertical="top" wrapText="1"/>
    </xf>
    <xf numFmtId="0" fontId="5" fillId="0" borderId="0" xfId="0" applyFont="1" applyAlignment="1">
      <alignment vertical="top"/>
    </xf>
    <xf numFmtId="0" fontId="6" fillId="0" borderId="0" xfId="0" applyFont="1" applyAlignment="1">
      <alignment vertical="top"/>
    </xf>
    <xf numFmtId="0" fontId="8" fillId="0" borderId="0" xfId="0" applyFont="1" applyAlignment="1">
      <alignment vertical="top"/>
    </xf>
    <xf numFmtId="1" fontId="0" fillId="0" borderId="0" xfId="0" applyNumberFormat="1" applyAlignment="1">
      <alignment vertical="top"/>
    </xf>
    <xf numFmtId="0" fontId="4" fillId="0" borderId="26" xfId="6" applyFont="1" applyBorder="1" applyAlignment="1">
      <alignment horizontal="center" wrapText="1"/>
    </xf>
    <xf numFmtId="0" fontId="0" fillId="0" borderId="26" xfId="5" applyFont="1" applyBorder="1" applyAlignment="1">
      <alignment horizontal="center"/>
    </xf>
    <xf numFmtId="0" fontId="0" fillId="0" borderId="26" xfId="5" applyFont="1" applyBorder="1" applyAlignment="1">
      <alignment horizontal="left"/>
    </xf>
    <xf numFmtId="0" fontId="0" fillId="0" borderId="26" xfId="5" applyFont="1" applyBorder="1"/>
    <xf numFmtId="0" fontId="2" fillId="0" borderId="26" xfId="5" applyBorder="1" applyAlignment="1">
      <alignment horizontal="center"/>
    </xf>
    <xf numFmtId="4" fontId="2" fillId="0" borderId="26" xfId="5" applyNumberFormat="1" applyBorder="1"/>
    <xf numFmtId="10" fontId="2" fillId="0" borderId="26" xfId="5" applyNumberFormat="1" applyBorder="1"/>
    <xf numFmtId="174" fontId="2" fillId="0" borderId="0" xfId="0" applyNumberFormat="1" applyFont="1"/>
    <xf numFmtId="165" fontId="7" fillId="0" borderId="0" xfId="1" applyFont="1" applyFill="1" applyBorder="1" applyAlignment="1" applyProtection="1"/>
    <xf numFmtId="166" fontId="39" fillId="0" borderId="0" xfId="1" applyNumberFormat="1" applyFont="1" applyFill="1" applyBorder="1" applyAlignment="1" applyProtection="1"/>
    <xf numFmtId="166" fontId="7" fillId="0" borderId="0" xfId="1" applyNumberFormat="1" applyFont="1" applyFill="1" applyBorder="1" applyAlignment="1" applyProtection="1"/>
    <xf numFmtId="165" fontId="3" fillId="0" borderId="2" xfId="1" applyFont="1" applyFill="1" applyBorder="1" applyAlignment="1" applyProtection="1">
      <alignment horizontal="center" vertical="top" wrapText="1"/>
    </xf>
    <xf numFmtId="167" fontId="7" fillId="0" borderId="2" xfId="1" applyNumberFormat="1" applyFont="1" applyFill="1" applyBorder="1" applyAlignment="1" applyProtection="1"/>
    <xf numFmtId="165" fontId="7" fillId="0" borderId="2" xfId="1" applyFont="1" applyFill="1" applyBorder="1" applyAlignment="1" applyProtection="1"/>
    <xf numFmtId="165" fontId="7" fillId="0" borderId="2" xfId="1" applyFont="1" applyFill="1" applyBorder="1" applyAlignment="1" applyProtection="1">
      <alignment horizontal="right"/>
    </xf>
    <xf numFmtId="168" fontId="7" fillId="0" borderId="2" xfId="1" applyNumberFormat="1" applyFont="1" applyFill="1" applyBorder="1" applyAlignment="1" applyProtection="1"/>
    <xf numFmtId="169" fontId="7" fillId="0" borderId="2" xfId="1" applyNumberFormat="1" applyFont="1" applyFill="1" applyBorder="1" applyAlignment="1" applyProtection="1">
      <alignment horizontal="right"/>
    </xf>
    <xf numFmtId="171" fontId="7" fillId="0" borderId="2" xfId="1" applyNumberFormat="1" applyFont="1" applyFill="1" applyBorder="1" applyAlignment="1" applyProtection="1"/>
    <xf numFmtId="172" fontId="7" fillId="0" borderId="2" xfId="1" applyNumberFormat="1" applyFont="1" applyFill="1" applyBorder="1" applyAlignment="1" applyProtection="1">
      <alignment horizontal="right"/>
    </xf>
    <xf numFmtId="10" fontId="7" fillId="0" borderId="2" xfId="2" applyNumberFormat="1" applyFont="1" applyFill="1" applyBorder="1" applyAlignment="1" applyProtection="1"/>
    <xf numFmtId="4" fontId="7" fillId="0" borderId="2" xfId="2" applyNumberFormat="1" applyFont="1" applyFill="1" applyBorder="1" applyAlignment="1" applyProtection="1"/>
    <xf numFmtId="10" fontId="3" fillId="0" borderId="2" xfId="1" applyNumberFormat="1" applyFont="1" applyFill="1" applyBorder="1" applyAlignment="1" applyProtection="1"/>
    <xf numFmtId="10" fontId="7" fillId="0" borderId="2" xfId="1" applyNumberFormat="1" applyFont="1" applyFill="1" applyBorder="1" applyAlignment="1" applyProtection="1"/>
    <xf numFmtId="165" fontId="7" fillId="0" borderId="2" xfId="1" applyFont="1" applyFill="1" applyBorder="1" applyAlignment="1" applyProtection="1">
      <alignment horizontal="center"/>
    </xf>
    <xf numFmtId="15" fontId="3" fillId="0" borderId="2" xfId="1" applyNumberFormat="1" applyFont="1" applyFill="1" applyBorder="1" applyAlignment="1" applyProtection="1">
      <alignment horizontal="center"/>
    </xf>
    <xf numFmtId="173" fontId="7" fillId="0" borderId="2" xfId="1" applyNumberFormat="1" applyFont="1" applyFill="1" applyBorder="1" applyAlignment="1" applyProtection="1">
      <alignment horizontal="right"/>
    </xf>
    <xf numFmtId="173" fontId="7" fillId="0" borderId="2" xfId="1" applyNumberFormat="1" applyFont="1" applyFill="1" applyBorder="1" applyAlignment="1" applyProtection="1"/>
    <xf numFmtId="173" fontId="3" fillId="0" borderId="2" xfId="1" applyNumberFormat="1" applyFont="1" applyFill="1" applyBorder="1" applyAlignment="1" applyProtection="1">
      <alignment vertical="center" wrapText="1"/>
    </xf>
    <xf numFmtId="175" fontId="7" fillId="0" borderId="0" xfId="1" applyNumberFormat="1" applyFont="1" applyFill="1" applyBorder="1" applyAlignment="1" applyProtection="1">
      <alignment horizontal="right"/>
    </xf>
    <xf numFmtId="165" fontId="34" fillId="0" borderId="0" xfId="3" applyFont="1" applyFill="1" applyBorder="1" applyAlignment="1" applyProtection="1">
      <alignment vertical="top"/>
    </xf>
    <xf numFmtId="0" fontId="7" fillId="0" borderId="0" xfId="0" applyFont="1"/>
    <xf numFmtId="0" fontId="3" fillId="0" borderId="0" xfId="0" applyFont="1"/>
    <xf numFmtId="0" fontId="7" fillId="0" borderId="0" xfId="0" applyFont="1" applyAlignment="1">
      <alignment horizontal="center"/>
    </xf>
    <xf numFmtId="0" fontId="3" fillId="0" borderId="2" xfId="0" applyFont="1" applyBorder="1" applyAlignment="1">
      <alignment horizontal="center" vertical="top"/>
    </xf>
    <xf numFmtId="0" fontId="7" fillId="0" borderId="2" xfId="0" applyFont="1" applyBorder="1"/>
    <xf numFmtId="165" fontId="7" fillId="0" borderId="0" xfId="0" applyNumberFormat="1" applyFont="1"/>
    <xf numFmtId="4" fontId="7" fillId="0" borderId="0" xfId="0" applyNumberFormat="1" applyFont="1"/>
    <xf numFmtId="168" fontId="7" fillId="0" borderId="2" xfId="1" applyNumberFormat="1" applyFont="1" applyFill="1" applyBorder="1" applyAlignment="1" applyProtection="1">
      <alignment horizontal="right"/>
    </xf>
    <xf numFmtId="0" fontId="7" fillId="0" borderId="2" xfId="0" applyFont="1" applyBorder="1" applyAlignment="1">
      <alignment wrapText="1"/>
    </xf>
    <xf numFmtId="170" fontId="7" fillId="0" borderId="0" xfId="0" applyNumberFormat="1" applyFont="1"/>
    <xf numFmtId="0" fontId="3" fillId="0" borderId="2" xfId="0" applyFont="1" applyBorder="1"/>
    <xf numFmtId="0" fontId="40" fillId="0" borderId="2" xfId="0" applyFont="1" applyBorder="1"/>
    <xf numFmtId="0" fontId="8" fillId="0" borderId="2" xfId="0" applyFont="1" applyBorder="1"/>
    <xf numFmtId="0" fontId="7" fillId="0" borderId="2" xfId="0" applyFont="1" applyBorder="1" applyAlignment="1">
      <alignment horizontal="right"/>
    </xf>
    <xf numFmtId="10" fontId="7" fillId="0" borderId="2" xfId="0" applyNumberFormat="1" applyFont="1" applyBorder="1"/>
    <xf numFmtId="0" fontId="8" fillId="0" borderId="0" xfId="0" applyFont="1"/>
    <xf numFmtId="0" fontId="3" fillId="0" borderId="0" xfId="0" applyFont="1" applyAlignment="1">
      <alignment horizontal="right"/>
    </xf>
    <xf numFmtId="174" fontId="7" fillId="0" borderId="0" xfId="0" applyNumberFormat="1" applyFont="1" applyAlignment="1">
      <alignment horizontal="right"/>
    </xf>
    <xf numFmtId="0" fontId="7" fillId="0" borderId="0" xfId="0" applyFont="1" applyAlignment="1">
      <alignment vertical="top" wrapText="1"/>
    </xf>
    <xf numFmtId="0" fontId="7" fillId="0" borderId="0" xfId="0" applyFont="1" applyAlignment="1">
      <alignment horizontal="right"/>
    </xf>
    <xf numFmtId="0" fontId="34" fillId="0" borderId="0" xfId="0" applyFont="1" applyAlignment="1">
      <alignment horizontal="right"/>
    </xf>
    <xf numFmtId="0" fontId="34" fillId="0" borderId="0" xfId="0" applyFont="1"/>
    <xf numFmtId="0" fontId="7" fillId="24" borderId="0" xfId="0" applyFont="1" applyFill="1"/>
    <xf numFmtId="166" fontId="7" fillId="24" borderId="0" xfId="1" applyNumberFormat="1" applyFont="1" applyFill="1" applyBorder="1" applyAlignment="1" applyProtection="1"/>
    <xf numFmtId="0" fontId="7" fillId="0" borderId="0" xfId="0" quotePrefix="1" applyFont="1" applyAlignment="1">
      <alignment vertical="top"/>
    </xf>
    <xf numFmtId="0" fontId="7" fillId="0" borderId="0" xfId="0" applyFont="1" applyAlignment="1">
      <alignment horizontal="center" vertical="top"/>
    </xf>
    <xf numFmtId="165" fontId="3" fillId="0" borderId="1" xfId="1" applyFont="1" applyFill="1" applyBorder="1" applyAlignment="1" applyProtection="1">
      <alignment horizontal="center" vertical="top" wrapText="1"/>
    </xf>
    <xf numFmtId="165" fontId="3" fillId="0" borderId="3" xfId="1" applyFont="1" applyFill="1" applyBorder="1" applyAlignment="1" applyProtection="1">
      <alignment horizontal="center" vertical="top" wrapText="1"/>
    </xf>
    <xf numFmtId="0" fontId="7"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xf>
    <xf numFmtId="0" fontId="4" fillId="0" borderId="26" xfId="6" applyFont="1" applyBorder="1" applyAlignment="1">
      <alignment horizontal="center" vertical="top" wrapText="1"/>
    </xf>
    <xf numFmtId="0" fontId="4" fillId="0" borderId="26" xfId="6" applyFont="1" applyBorder="1" applyAlignment="1">
      <alignment horizontal="center" vertical="top"/>
    </xf>
    <xf numFmtId="0" fontId="4" fillId="0" borderId="26" xfId="6" applyFont="1" applyBorder="1" applyAlignment="1">
      <alignment horizontal="center" wrapText="1"/>
    </xf>
    <xf numFmtId="0" fontId="14" fillId="0" borderId="0" xfId="9" applyFont="1" applyAlignment="1">
      <alignment vertical="top" wrapText="1"/>
    </xf>
  </cellXfs>
  <cellStyles count="74">
    <cellStyle name="_x000a_386grabber=m" xfId="12" xr:uid="{00000000-0005-0000-0000-000000000000}"/>
    <cellStyle name="_x000a_386grabber=m 2" xfId="13" xr:uid="{00000000-0005-0000-0000-000001000000}"/>
    <cellStyle name="20% - Accent1 2" xfId="14" xr:uid="{00000000-0005-0000-0000-000002000000}"/>
    <cellStyle name="20% - Accent2 2" xfId="15" xr:uid="{00000000-0005-0000-0000-000003000000}"/>
    <cellStyle name="20% - Accent3 2" xfId="16" xr:uid="{00000000-0005-0000-0000-000004000000}"/>
    <cellStyle name="20% - Accent4 2" xfId="17" xr:uid="{00000000-0005-0000-0000-000005000000}"/>
    <cellStyle name="20% - Accent5 2" xfId="18" xr:uid="{00000000-0005-0000-0000-000006000000}"/>
    <cellStyle name="20% - Accent6 2" xfId="19" xr:uid="{00000000-0005-0000-0000-000007000000}"/>
    <cellStyle name="40% - Accent1 2" xfId="20" xr:uid="{00000000-0005-0000-0000-000008000000}"/>
    <cellStyle name="40% - Accent2 2" xfId="21" xr:uid="{00000000-0005-0000-0000-000009000000}"/>
    <cellStyle name="40% - Accent3 2" xfId="22" xr:uid="{00000000-0005-0000-0000-00000A000000}"/>
    <cellStyle name="40% - Accent4 2" xfId="23" xr:uid="{00000000-0005-0000-0000-00000B000000}"/>
    <cellStyle name="40% - Accent5 2" xfId="24" xr:uid="{00000000-0005-0000-0000-00000C000000}"/>
    <cellStyle name="40% - Accent6 2" xfId="25" xr:uid="{00000000-0005-0000-0000-00000D000000}"/>
    <cellStyle name="60% - Accent1 2" xfId="26" xr:uid="{00000000-0005-0000-0000-00000E000000}"/>
    <cellStyle name="60% - Accent2 2" xfId="27" xr:uid="{00000000-0005-0000-0000-00000F000000}"/>
    <cellStyle name="60% - Accent3 2" xfId="28" xr:uid="{00000000-0005-0000-0000-000010000000}"/>
    <cellStyle name="60% - Accent4 2" xfId="29" xr:uid="{00000000-0005-0000-0000-000011000000}"/>
    <cellStyle name="60% - Accent5 2" xfId="30" xr:uid="{00000000-0005-0000-0000-000012000000}"/>
    <cellStyle name="60% - Accent6 2" xfId="31" xr:uid="{00000000-0005-0000-0000-000013000000}"/>
    <cellStyle name="Accent1 2" xfId="32" xr:uid="{00000000-0005-0000-0000-000014000000}"/>
    <cellStyle name="Accent2 2" xfId="33" xr:uid="{00000000-0005-0000-0000-000015000000}"/>
    <cellStyle name="Accent3 2" xfId="34" xr:uid="{00000000-0005-0000-0000-000016000000}"/>
    <cellStyle name="Accent4 2" xfId="35" xr:uid="{00000000-0005-0000-0000-000017000000}"/>
    <cellStyle name="Accent5 2" xfId="36" xr:uid="{00000000-0005-0000-0000-000018000000}"/>
    <cellStyle name="Accent6 2" xfId="37" xr:uid="{00000000-0005-0000-0000-000019000000}"/>
    <cellStyle name="Bad 2" xfId="38" xr:uid="{00000000-0005-0000-0000-00001A000000}"/>
    <cellStyle name="Calculation 2" xfId="39" xr:uid="{00000000-0005-0000-0000-00001B000000}"/>
    <cellStyle name="Check Cell 2" xfId="40" xr:uid="{00000000-0005-0000-0000-00001C000000}"/>
    <cellStyle name="Comma" xfId="1" builtinId="3"/>
    <cellStyle name="Comma 2" xfId="3" xr:uid="{00000000-0005-0000-0000-00001E000000}"/>
    <cellStyle name="Comma 2 2" xfId="10" xr:uid="{00000000-0005-0000-0000-00001F000000}"/>
    <cellStyle name="Comma 2 2 2" xfId="41" xr:uid="{00000000-0005-0000-0000-000020000000}"/>
    <cellStyle name="Comma 2 2 2 2" xfId="4" xr:uid="{00000000-0005-0000-0000-000021000000}"/>
    <cellStyle name="Comma 2 2 2 3" xfId="42" xr:uid="{00000000-0005-0000-0000-000022000000}"/>
    <cellStyle name="Comma 2 2 3" xfId="43" xr:uid="{00000000-0005-0000-0000-000023000000}"/>
    <cellStyle name="Comma 2_% OF Mgmt &amp; Recurring Exps" xfId="44" xr:uid="{00000000-0005-0000-0000-000024000000}"/>
    <cellStyle name="Comma 3" xfId="8" xr:uid="{00000000-0005-0000-0000-000025000000}"/>
    <cellStyle name="Comma 3 2" xfId="45" xr:uid="{00000000-0005-0000-0000-000026000000}"/>
    <cellStyle name="Comma 4" xfId="46" xr:uid="{00000000-0005-0000-0000-000027000000}"/>
    <cellStyle name="Comma 5" xfId="47" xr:uid="{00000000-0005-0000-0000-000028000000}"/>
    <cellStyle name="Comma 6" xfId="48" xr:uid="{00000000-0005-0000-0000-000029000000}"/>
    <cellStyle name="Explanatory Text 2" xfId="49" xr:uid="{00000000-0005-0000-0000-00002A000000}"/>
    <cellStyle name="Good 2" xfId="50" xr:uid="{00000000-0005-0000-0000-00002B000000}"/>
    <cellStyle name="Heading 1 2" xfId="51" xr:uid="{00000000-0005-0000-0000-00002C000000}"/>
    <cellStyle name="Heading 2 2" xfId="52" xr:uid="{00000000-0005-0000-0000-00002D000000}"/>
    <cellStyle name="Heading 3 2" xfId="53" xr:uid="{00000000-0005-0000-0000-00002E000000}"/>
    <cellStyle name="Heading 4 2" xfId="54" xr:uid="{00000000-0005-0000-0000-00002F000000}"/>
    <cellStyle name="Input 2" xfId="55" xr:uid="{00000000-0005-0000-0000-000030000000}"/>
    <cellStyle name="Linked Cell 2" xfId="56" xr:uid="{00000000-0005-0000-0000-000031000000}"/>
    <cellStyle name="Neutral 2" xfId="57" xr:uid="{00000000-0005-0000-0000-000032000000}"/>
    <cellStyle name="Normal" xfId="0" builtinId="0"/>
    <cellStyle name="Normal 2" xfId="58" xr:uid="{00000000-0005-0000-0000-000034000000}"/>
    <cellStyle name="Normal 2 2" xfId="7" xr:uid="{00000000-0005-0000-0000-000035000000}"/>
    <cellStyle name="Normal 2 3" xfId="59" xr:uid="{00000000-0005-0000-0000-000036000000}"/>
    <cellStyle name="Normal 3" xfId="60" xr:uid="{00000000-0005-0000-0000-000037000000}"/>
    <cellStyle name="Normal 3 2" xfId="61" xr:uid="{00000000-0005-0000-0000-000038000000}"/>
    <cellStyle name="Normal 4" xfId="62" xr:uid="{00000000-0005-0000-0000-000039000000}"/>
    <cellStyle name="Normal 5" xfId="63" xr:uid="{00000000-0005-0000-0000-00003A000000}"/>
    <cellStyle name="Normal 6" xfId="64" xr:uid="{00000000-0005-0000-0000-00003B000000}"/>
    <cellStyle name="Normal 7" xfId="65" xr:uid="{00000000-0005-0000-0000-00003C000000}"/>
    <cellStyle name="Normal_~4379501" xfId="6" xr:uid="{00000000-0005-0000-0000-00003D000000}"/>
    <cellStyle name="Normal_5 % Report HSBC 300603 finalv1.5" xfId="9" xr:uid="{00000000-0005-0000-0000-00003E000000}"/>
    <cellStyle name="Normal_Half yearly-NEW FORMAT_September 2009" xfId="5" xr:uid="{00000000-0005-0000-0000-00003F000000}"/>
    <cellStyle name="Note 2" xfId="66" xr:uid="{00000000-0005-0000-0000-000040000000}"/>
    <cellStyle name="Output 2" xfId="67" xr:uid="{00000000-0005-0000-0000-000041000000}"/>
    <cellStyle name="Percent" xfId="2" builtinId="5"/>
    <cellStyle name="Percent 2" xfId="11" xr:uid="{00000000-0005-0000-0000-000043000000}"/>
    <cellStyle name="Style 1" xfId="68" xr:uid="{00000000-0005-0000-0000-000044000000}"/>
    <cellStyle name="Style 1 2" xfId="69" xr:uid="{00000000-0005-0000-0000-000045000000}"/>
    <cellStyle name="Style 1_New Format for 31.03.12" xfId="70" xr:uid="{00000000-0005-0000-0000-000046000000}"/>
    <cellStyle name="Title 2" xfId="71" xr:uid="{00000000-0005-0000-0000-000047000000}"/>
    <cellStyle name="Total 2" xfId="72" xr:uid="{00000000-0005-0000-0000-000048000000}"/>
    <cellStyle name="Warning Text 2" xfId="73" xr:uid="{00000000-0005-0000-0000-00004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3</xdr:col>
      <xdr:colOff>0</xdr:colOff>
      <xdr:row>2</xdr:row>
      <xdr:rowOff>0</xdr:rowOff>
    </xdr:from>
    <xdr:ext cx="7372350" cy="2088986"/>
    <xdr:pic>
      <xdr:nvPicPr>
        <xdr:cNvPr id="2" name="Picture 1" descr="Felxi Prodcut label - 9th Dec 2022.jpg">
          <a:extLst>
            <a:ext uri="{FF2B5EF4-FFF2-40B4-BE49-F238E27FC236}">
              <a16:creationId xmlns:a16="http://schemas.microsoft.com/office/drawing/2014/main" id="{6F772D53-2312-4286-86CC-E0B6B7E939E5}"/>
            </a:ext>
          </a:extLst>
        </xdr:cNvPr>
        <xdr:cNvPicPr>
          <a:picLocks noChangeAspect="1"/>
        </xdr:cNvPicPr>
      </xdr:nvPicPr>
      <xdr:blipFill>
        <a:blip xmlns:r="http://schemas.openxmlformats.org/officeDocument/2006/relationships" r:embed="rId1" cstate="print"/>
        <a:srcRect/>
        <a:stretch>
          <a:fillRect/>
        </a:stretch>
      </xdr:blipFill>
      <xdr:spPr bwMode="auto">
        <a:xfrm>
          <a:off x="1828800" y="323850"/>
          <a:ext cx="7372350" cy="2088986"/>
        </a:xfrm>
        <a:prstGeom prst="rect">
          <a:avLst/>
        </a:prstGeom>
        <a:noFill/>
        <a:ln w="9525">
          <a:noFill/>
          <a:miter lim="800000"/>
          <a:headEnd/>
          <a:tailEnd/>
        </a:ln>
      </xdr:spPr>
    </xdr:pic>
    <xdr:clientData/>
  </xdr:oneCellAnchor>
  <xdr:oneCellAnchor>
    <xdr:from>
      <xdr:col>3</xdr:col>
      <xdr:colOff>0</xdr:colOff>
      <xdr:row>18</xdr:row>
      <xdr:rowOff>0</xdr:rowOff>
    </xdr:from>
    <xdr:ext cx="7410450" cy="1924050"/>
    <xdr:pic>
      <xdr:nvPicPr>
        <xdr:cNvPr id="3" name="Picture 1" descr="Tax Prodcut label - 9th Dec 2022.jpg">
          <a:extLst>
            <a:ext uri="{FF2B5EF4-FFF2-40B4-BE49-F238E27FC236}">
              <a16:creationId xmlns:a16="http://schemas.microsoft.com/office/drawing/2014/main" id="{2917B66C-8D82-4017-886B-3ABB489C0701}"/>
            </a:ext>
          </a:extLst>
        </xdr:cNvPr>
        <xdr:cNvPicPr>
          <a:picLocks noChangeAspect="1"/>
        </xdr:cNvPicPr>
      </xdr:nvPicPr>
      <xdr:blipFill>
        <a:blip xmlns:r="http://schemas.openxmlformats.org/officeDocument/2006/relationships" r:embed="rId2" cstate="print"/>
        <a:srcRect/>
        <a:stretch>
          <a:fillRect/>
        </a:stretch>
      </xdr:blipFill>
      <xdr:spPr bwMode="auto">
        <a:xfrm>
          <a:off x="1828800" y="2914650"/>
          <a:ext cx="7410450" cy="1924050"/>
        </a:xfrm>
        <a:prstGeom prst="rect">
          <a:avLst/>
        </a:prstGeom>
        <a:noFill/>
        <a:ln w="9525">
          <a:noFill/>
          <a:miter lim="800000"/>
          <a:headEnd/>
          <a:tailEnd/>
        </a:ln>
      </xdr:spPr>
    </xdr:pic>
    <xdr:clientData/>
  </xdr:oneCellAnchor>
  <xdr:oneCellAnchor>
    <xdr:from>
      <xdr:col>3</xdr:col>
      <xdr:colOff>0</xdr:colOff>
      <xdr:row>32</xdr:row>
      <xdr:rowOff>0</xdr:rowOff>
    </xdr:from>
    <xdr:ext cx="7400925" cy="1924050"/>
    <xdr:pic>
      <xdr:nvPicPr>
        <xdr:cNvPr id="4" name="Picture 1" descr="Discovery Prodcut label - 9th Dec 2022.jpg">
          <a:extLst>
            <a:ext uri="{FF2B5EF4-FFF2-40B4-BE49-F238E27FC236}">
              <a16:creationId xmlns:a16="http://schemas.microsoft.com/office/drawing/2014/main" id="{89E9EE58-2D9F-49A2-9FEA-5456A5FF041D}"/>
            </a:ext>
          </a:extLst>
        </xdr:cNvPr>
        <xdr:cNvPicPr>
          <a:picLocks noChangeAspect="1"/>
        </xdr:cNvPicPr>
      </xdr:nvPicPr>
      <xdr:blipFill>
        <a:blip xmlns:r="http://schemas.openxmlformats.org/officeDocument/2006/relationships" r:embed="rId3" cstate="print"/>
        <a:srcRect/>
        <a:stretch>
          <a:fillRect/>
        </a:stretch>
      </xdr:blipFill>
      <xdr:spPr bwMode="auto">
        <a:xfrm>
          <a:off x="1828800" y="5181600"/>
          <a:ext cx="7400925" cy="1924050"/>
        </a:xfrm>
        <a:prstGeom prst="rect">
          <a:avLst/>
        </a:prstGeom>
        <a:noFill/>
        <a:ln w="9525">
          <a:noFill/>
          <a:miter lim="800000"/>
          <a:headEnd/>
          <a:tailEnd/>
        </a:ln>
      </xdr:spPr>
    </xdr:pic>
    <xdr:clientData/>
  </xdr:oneCellAnchor>
  <xdr:oneCellAnchor>
    <xdr:from>
      <xdr:col>3</xdr:col>
      <xdr:colOff>0</xdr:colOff>
      <xdr:row>46</xdr:row>
      <xdr:rowOff>0</xdr:rowOff>
    </xdr:from>
    <xdr:ext cx="7419975" cy="1924050"/>
    <xdr:pic>
      <xdr:nvPicPr>
        <xdr:cNvPr id="5" name="Picture 1" descr="Ethical Prodcut label - 9th Dec 2022.jpg">
          <a:extLst>
            <a:ext uri="{FF2B5EF4-FFF2-40B4-BE49-F238E27FC236}">
              <a16:creationId xmlns:a16="http://schemas.microsoft.com/office/drawing/2014/main" id="{CBC65968-7B83-4C6D-B3F2-EF71068553B2}"/>
            </a:ext>
          </a:extLst>
        </xdr:cNvPr>
        <xdr:cNvPicPr>
          <a:picLocks noChangeAspect="1"/>
        </xdr:cNvPicPr>
      </xdr:nvPicPr>
      <xdr:blipFill>
        <a:blip xmlns:r="http://schemas.openxmlformats.org/officeDocument/2006/relationships" r:embed="rId4" cstate="print"/>
        <a:srcRect/>
        <a:stretch>
          <a:fillRect/>
        </a:stretch>
      </xdr:blipFill>
      <xdr:spPr bwMode="auto">
        <a:xfrm>
          <a:off x="1828800" y="7448550"/>
          <a:ext cx="7419975" cy="1924050"/>
        </a:xfrm>
        <a:prstGeom prst="rect">
          <a:avLst/>
        </a:prstGeom>
        <a:noFill/>
        <a:ln w="9525">
          <a:noFill/>
          <a:miter lim="800000"/>
          <a:headEnd/>
          <a:tailEnd/>
        </a:ln>
      </xdr:spPr>
    </xdr:pic>
    <xdr:clientData/>
  </xdr:oneCellAnchor>
  <xdr:oneCellAnchor>
    <xdr:from>
      <xdr:col>3</xdr:col>
      <xdr:colOff>0</xdr:colOff>
      <xdr:row>60</xdr:row>
      <xdr:rowOff>0</xdr:rowOff>
    </xdr:from>
    <xdr:ext cx="7458075" cy="1924050"/>
    <xdr:pic>
      <xdr:nvPicPr>
        <xdr:cNvPr id="6" name="Picture 1" descr="Large Prodcut label - 9th Dec 2022.jpg">
          <a:extLst>
            <a:ext uri="{FF2B5EF4-FFF2-40B4-BE49-F238E27FC236}">
              <a16:creationId xmlns:a16="http://schemas.microsoft.com/office/drawing/2014/main" id="{E4B7D391-93D5-4F3E-80D2-D6904B8A7D7D}"/>
            </a:ext>
          </a:extLst>
        </xdr:cNvPr>
        <xdr:cNvPicPr>
          <a:picLocks noChangeAspect="1"/>
        </xdr:cNvPicPr>
      </xdr:nvPicPr>
      <xdr:blipFill>
        <a:blip xmlns:r="http://schemas.openxmlformats.org/officeDocument/2006/relationships" r:embed="rId5" cstate="print"/>
        <a:srcRect/>
        <a:stretch>
          <a:fillRect/>
        </a:stretch>
      </xdr:blipFill>
      <xdr:spPr bwMode="auto">
        <a:xfrm>
          <a:off x="1828800" y="9715500"/>
          <a:ext cx="7458075" cy="1924050"/>
        </a:xfrm>
        <a:prstGeom prst="rect">
          <a:avLst/>
        </a:prstGeom>
        <a:noFill/>
        <a:ln w="9525">
          <a:noFill/>
          <a:miter lim="800000"/>
          <a:headEnd/>
          <a:tailEnd/>
        </a:ln>
      </xdr:spPr>
    </xdr:pic>
    <xdr:clientData/>
  </xdr:oneCellAnchor>
  <xdr:oneCellAnchor>
    <xdr:from>
      <xdr:col>3</xdr:col>
      <xdr:colOff>0</xdr:colOff>
      <xdr:row>74</xdr:row>
      <xdr:rowOff>0</xdr:rowOff>
    </xdr:from>
    <xdr:ext cx="7429500" cy="1924050"/>
    <xdr:pic>
      <xdr:nvPicPr>
        <xdr:cNvPr id="7" name="Picture 1" descr="banking Prodcut label - 9th Dec 2022.jpg">
          <a:extLst>
            <a:ext uri="{FF2B5EF4-FFF2-40B4-BE49-F238E27FC236}">
              <a16:creationId xmlns:a16="http://schemas.microsoft.com/office/drawing/2014/main" id="{2EA34DA2-0B5F-4535-AA77-2CF47F3A30CD}"/>
            </a:ext>
          </a:extLst>
        </xdr:cNvPr>
        <xdr:cNvPicPr>
          <a:picLocks noChangeAspect="1"/>
        </xdr:cNvPicPr>
      </xdr:nvPicPr>
      <xdr:blipFill>
        <a:blip xmlns:r="http://schemas.openxmlformats.org/officeDocument/2006/relationships" r:embed="rId6" cstate="print"/>
        <a:srcRect/>
        <a:stretch>
          <a:fillRect/>
        </a:stretch>
      </xdr:blipFill>
      <xdr:spPr bwMode="auto">
        <a:xfrm>
          <a:off x="1828800" y="11982450"/>
          <a:ext cx="7429500" cy="1924050"/>
        </a:xfrm>
        <a:prstGeom prst="rect">
          <a:avLst/>
        </a:prstGeom>
        <a:noFill/>
        <a:ln w="9525">
          <a:noFill/>
          <a:miter lim="800000"/>
          <a:headEnd/>
          <a:tailEnd/>
        </a:ln>
      </xdr:spPr>
    </xdr:pic>
    <xdr:clientData/>
  </xdr:oneCellAnchor>
  <xdr:oneCellAnchor>
    <xdr:from>
      <xdr:col>3</xdr:col>
      <xdr:colOff>0</xdr:colOff>
      <xdr:row>88</xdr:row>
      <xdr:rowOff>0</xdr:rowOff>
    </xdr:from>
    <xdr:ext cx="7429500" cy="1924050"/>
    <xdr:pic>
      <xdr:nvPicPr>
        <xdr:cNvPr id="8" name="Picture 1" descr="Infra Prodcut label - 9th Dec 2022.jpg">
          <a:extLst>
            <a:ext uri="{FF2B5EF4-FFF2-40B4-BE49-F238E27FC236}">
              <a16:creationId xmlns:a16="http://schemas.microsoft.com/office/drawing/2014/main" id="{9A00B106-EC0F-4440-85B4-B023F42C42CB}"/>
            </a:ext>
          </a:extLst>
        </xdr:cNvPr>
        <xdr:cNvPicPr>
          <a:picLocks noChangeAspect="1"/>
        </xdr:cNvPicPr>
      </xdr:nvPicPr>
      <xdr:blipFill>
        <a:blip xmlns:r="http://schemas.openxmlformats.org/officeDocument/2006/relationships" r:embed="rId7" cstate="print"/>
        <a:srcRect/>
        <a:stretch>
          <a:fillRect/>
        </a:stretch>
      </xdr:blipFill>
      <xdr:spPr bwMode="auto">
        <a:xfrm>
          <a:off x="1828800" y="14249400"/>
          <a:ext cx="7429500" cy="1924050"/>
        </a:xfrm>
        <a:prstGeom prst="rect">
          <a:avLst/>
        </a:prstGeom>
        <a:noFill/>
        <a:ln w="9525">
          <a:noFill/>
          <a:miter lim="800000"/>
          <a:headEnd/>
          <a:tailEnd/>
        </a:ln>
      </xdr:spPr>
    </xdr:pic>
    <xdr:clientData/>
  </xdr:oneCellAnchor>
  <xdr:oneCellAnchor>
    <xdr:from>
      <xdr:col>3</xdr:col>
      <xdr:colOff>0</xdr:colOff>
      <xdr:row>102</xdr:row>
      <xdr:rowOff>0</xdr:rowOff>
    </xdr:from>
    <xdr:ext cx="7419975" cy="1924050"/>
    <xdr:pic>
      <xdr:nvPicPr>
        <xdr:cNvPr id="9" name="Picture 1" descr="Nifty Prodcut label - 9th Dec 2022.jpg">
          <a:extLst>
            <a:ext uri="{FF2B5EF4-FFF2-40B4-BE49-F238E27FC236}">
              <a16:creationId xmlns:a16="http://schemas.microsoft.com/office/drawing/2014/main" id="{30EF6A81-4CEF-49A3-9235-CA83F8729032}"/>
            </a:ext>
          </a:extLst>
        </xdr:cNvPr>
        <xdr:cNvPicPr>
          <a:picLocks noChangeAspect="1"/>
        </xdr:cNvPicPr>
      </xdr:nvPicPr>
      <xdr:blipFill>
        <a:blip xmlns:r="http://schemas.openxmlformats.org/officeDocument/2006/relationships" r:embed="rId8" cstate="print"/>
        <a:srcRect/>
        <a:stretch>
          <a:fillRect/>
        </a:stretch>
      </xdr:blipFill>
      <xdr:spPr bwMode="auto">
        <a:xfrm>
          <a:off x="1828800" y="16516350"/>
          <a:ext cx="7419975" cy="192405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83"/>
  <sheetViews>
    <sheetView tabSelected="1" zoomScale="85" zoomScaleNormal="85" workbookViewId="0">
      <pane xSplit="4" ySplit="8" topLeftCell="E9" activePane="bottomRight" state="frozen"/>
      <selection pane="topRight" activeCell="E1" sqref="E1"/>
      <selection pane="bottomLeft" activeCell="A8" sqref="A8"/>
      <selection pane="bottomRight" activeCell="E9" sqref="E9"/>
    </sheetView>
  </sheetViews>
  <sheetFormatPr defaultColWidth="9.140625" defaultRowHeight="14.25" x14ac:dyDescent="0.2"/>
  <cols>
    <col min="1" max="1" width="8.28515625" style="102" hidden="1" customWidth="1"/>
    <col min="2" max="2" width="3.7109375" style="102" hidden="1" customWidth="1"/>
    <col min="3" max="3" width="11.5703125" style="102" customWidth="1"/>
    <col min="4" max="4" width="60.7109375" style="102" customWidth="1"/>
    <col min="5" max="5" width="29.42578125" style="102" customWidth="1"/>
    <col min="6" max="8" width="20.42578125" style="80" customWidth="1"/>
    <col min="9" max="9" width="23.140625" style="102" customWidth="1"/>
    <col min="10" max="10" width="20.42578125" style="80" customWidth="1"/>
    <col min="11" max="13" width="20.42578125" style="102" customWidth="1"/>
    <col min="14" max="14" width="11" style="102" bestFit="1" customWidth="1"/>
    <col min="15" max="15" width="9.140625" style="102"/>
    <col min="16" max="16" width="16.42578125" style="102" bestFit="1" customWidth="1"/>
    <col min="17" max="17" width="15.42578125" style="102" bestFit="1" customWidth="1"/>
    <col min="18" max="16384" width="9.140625" style="102"/>
  </cols>
  <sheetData>
    <row r="1" spans="3:18" x14ac:dyDescent="0.2">
      <c r="I1" s="80"/>
      <c r="J1" s="80" t="s">
        <v>0</v>
      </c>
      <c r="L1" s="80"/>
      <c r="M1" s="80"/>
    </row>
    <row r="2" spans="3:18" ht="15" x14ac:dyDescent="0.25">
      <c r="D2" s="103" t="s">
        <v>1</v>
      </c>
      <c r="I2" s="80"/>
      <c r="L2" s="80"/>
      <c r="M2" s="80"/>
    </row>
    <row r="3" spans="3:18" ht="15" x14ac:dyDescent="0.25">
      <c r="D3" s="103" t="s">
        <v>263</v>
      </c>
      <c r="F3" s="81" t="s">
        <v>2</v>
      </c>
      <c r="G3" s="81" t="s">
        <v>2</v>
      </c>
      <c r="H3" s="81" t="s">
        <v>2</v>
      </c>
      <c r="I3" s="81" t="s">
        <v>2</v>
      </c>
      <c r="J3" s="81" t="s">
        <v>2</v>
      </c>
      <c r="K3" s="81" t="s">
        <v>2</v>
      </c>
      <c r="L3" s="81" t="s">
        <v>2</v>
      </c>
      <c r="M3" s="81" t="s">
        <v>2</v>
      </c>
    </row>
    <row r="4" spans="3:18" hidden="1" x14ac:dyDescent="0.2">
      <c r="F4" s="82" t="s">
        <v>152</v>
      </c>
      <c r="G4" s="82" t="s">
        <v>153</v>
      </c>
      <c r="H4" s="82" t="s">
        <v>154</v>
      </c>
      <c r="I4" s="82" t="s">
        <v>155</v>
      </c>
      <c r="J4" s="82" t="s">
        <v>156</v>
      </c>
      <c r="K4" s="102" t="s">
        <v>157</v>
      </c>
      <c r="L4" s="82" t="s">
        <v>158</v>
      </c>
      <c r="M4" s="82" t="s">
        <v>159</v>
      </c>
    </row>
    <row r="5" spans="3:18" s="124" customFormat="1" x14ac:dyDescent="0.2">
      <c r="F5" s="125" t="s">
        <v>152</v>
      </c>
      <c r="G5" s="125" t="s">
        <v>153</v>
      </c>
      <c r="H5" s="125" t="s">
        <v>154</v>
      </c>
      <c r="I5" s="125" t="s">
        <v>155</v>
      </c>
      <c r="J5" s="125" t="s">
        <v>156</v>
      </c>
      <c r="K5" s="124" t="s">
        <v>157</v>
      </c>
      <c r="L5" s="125" t="s">
        <v>158</v>
      </c>
      <c r="M5" s="125" t="s">
        <v>159</v>
      </c>
    </row>
    <row r="6" spans="3:18" x14ac:dyDescent="0.2">
      <c r="F6" s="82"/>
      <c r="G6" s="82"/>
      <c r="H6" s="82"/>
      <c r="I6" s="82"/>
      <c r="J6" s="82"/>
      <c r="L6" s="82"/>
      <c r="M6" s="82"/>
    </row>
    <row r="7" spans="3:18" s="104" customFormat="1" ht="45" x14ac:dyDescent="0.2">
      <c r="C7" s="128" t="s">
        <v>3</v>
      </c>
      <c r="D7" s="128" t="s">
        <v>4</v>
      </c>
      <c r="E7" s="105" t="s">
        <v>5</v>
      </c>
      <c r="F7" s="83" t="s">
        <v>210</v>
      </c>
      <c r="G7" s="83" t="s">
        <v>7</v>
      </c>
      <c r="H7" s="83" t="s">
        <v>8</v>
      </c>
      <c r="I7" s="83" t="s">
        <v>9</v>
      </c>
      <c r="J7" s="83" t="s">
        <v>10</v>
      </c>
      <c r="K7" s="83" t="s">
        <v>11</v>
      </c>
      <c r="L7" s="83" t="s">
        <v>12</v>
      </c>
      <c r="M7" s="83" t="s">
        <v>282</v>
      </c>
    </row>
    <row r="8" spans="3:18" s="104" customFormat="1" ht="30" x14ac:dyDescent="0.2">
      <c r="C8" s="129"/>
      <c r="D8" s="129"/>
      <c r="E8" s="105" t="s">
        <v>13</v>
      </c>
      <c r="F8" s="83" t="s">
        <v>264</v>
      </c>
      <c r="G8" s="83" t="s">
        <v>264</v>
      </c>
      <c r="H8" s="83" t="s">
        <v>264</v>
      </c>
      <c r="I8" s="83" t="s">
        <v>264</v>
      </c>
      <c r="J8" s="83" t="s">
        <v>264</v>
      </c>
      <c r="K8" s="83" t="s">
        <v>264</v>
      </c>
      <c r="L8" s="83" t="s">
        <v>264</v>
      </c>
      <c r="M8" s="83" t="s">
        <v>264</v>
      </c>
    </row>
    <row r="9" spans="3:18" x14ac:dyDescent="0.2">
      <c r="C9" s="106">
        <v>1.1000000000000001</v>
      </c>
      <c r="D9" s="106" t="s">
        <v>14</v>
      </c>
      <c r="E9" s="106" t="s">
        <v>15</v>
      </c>
      <c r="F9" s="84">
        <v>16.930815003999999</v>
      </c>
      <c r="G9" s="84">
        <v>6.8533867060000002</v>
      </c>
      <c r="H9" s="84">
        <v>10.060246416</v>
      </c>
      <c r="I9" s="84">
        <v>10.822275182</v>
      </c>
      <c r="J9" s="84">
        <v>3.2935041410000001</v>
      </c>
      <c r="K9" s="84">
        <v>2.3905125939999996</v>
      </c>
      <c r="L9" s="84">
        <v>1.371832358</v>
      </c>
      <c r="M9" s="84">
        <v>0.77074495899999995</v>
      </c>
    </row>
    <row r="10" spans="3:18" x14ac:dyDescent="0.2">
      <c r="C10" s="106">
        <v>1.2</v>
      </c>
      <c r="D10" s="106" t="s">
        <v>16</v>
      </c>
      <c r="E10" s="106" t="s">
        <v>15</v>
      </c>
      <c r="F10" s="84">
        <v>16.687390254000004</v>
      </c>
      <c r="G10" s="84">
        <v>6.5514073709999998</v>
      </c>
      <c r="H10" s="84">
        <v>10.461474168000001</v>
      </c>
      <c r="I10" s="84">
        <v>11.723453774999999</v>
      </c>
      <c r="J10" s="84">
        <v>3.2545278169999996</v>
      </c>
      <c r="K10" s="84">
        <v>2.2485033989999996</v>
      </c>
      <c r="L10" s="84">
        <v>1.3629145279999999</v>
      </c>
      <c r="M10" s="84">
        <v>0.80563293699999994</v>
      </c>
      <c r="O10" s="107"/>
      <c r="P10" s="108"/>
      <c r="Q10" s="108"/>
      <c r="R10" s="108"/>
    </row>
    <row r="11" spans="3:18" x14ac:dyDescent="0.2">
      <c r="C11" s="106"/>
      <c r="D11" s="106"/>
      <c r="E11" s="106"/>
      <c r="F11" s="84"/>
      <c r="G11" s="84"/>
      <c r="H11" s="84"/>
      <c r="I11" s="84"/>
      <c r="J11" s="84"/>
      <c r="K11" s="84"/>
      <c r="L11" s="84"/>
      <c r="M11" s="84"/>
    </row>
    <row r="12" spans="3:18" x14ac:dyDescent="0.2">
      <c r="C12" s="106">
        <v>2</v>
      </c>
      <c r="D12" s="106" t="s">
        <v>17</v>
      </c>
      <c r="E12" s="106" t="s">
        <v>15</v>
      </c>
      <c r="F12" s="84">
        <v>269.58274605300005</v>
      </c>
      <c r="G12" s="84">
        <v>59.393255068000016</v>
      </c>
      <c r="H12" s="84">
        <v>91.857747316999991</v>
      </c>
      <c r="I12" s="84">
        <v>102.92135856599999</v>
      </c>
      <c r="J12" s="84">
        <v>33.273104288999988</v>
      </c>
      <c r="K12" s="84">
        <v>7.3546673600000014</v>
      </c>
      <c r="L12" s="84">
        <v>5.3829441219999996</v>
      </c>
      <c r="M12" s="84">
        <v>2.0641255110000003</v>
      </c>
    </row>
    <row r="13" spans="3:18" x14ac:dyDescent="0.2">
      <c r="C13" s="106"/>
      <c r="D13" s="106"/>
      <c r="E13" s="106"/>
      <c r="F13" s="84"/>
      <c r="G13" s="84"/>
      <c r="H13" s="84"/>
      <c r="I13" s="84"/>
      <c r="J13" s="84"/>
      <c r="K13" s="84"/>
      <c r="L13" s="84"/>
      <c r="M13" s="84"/>
    </row>
    <row r="14" spans="3:18" x14ac:dyDescent="0.2">
      <c r="C14" s="106">
        <v>3.1</v>
      </c>
      <c r="D14" s="106" t="s">
        <v>18</v>
      </c>
      <c r="E14" s="106" t="s">
        <v>15</v>
      </c>
      <c r="F14" s="84">
        <v>234.506006281</v>
      </c>
      <c r="G14" s="84">
        <v>59.495690588000002</v>
      </c>
      <c r="H14" s="84">
        <v>72.185471783999986</v>
      </c>
      <c r="I14" s="84">
        <v>84.834859296000005</v>
      </c>
      <c r="J14" s="84">
        <v>30.987831436</v>
      </c>
      <c r="K14" s="84">
        <v>8.8643962799999994</v>
      </c>
      <c r="L14" s="84">
        <v>5.1439388960000008</v>
      </c>
      <c r="M14" s="84">
        <v>2.4121866080000003</v>
      </c>
    </row>
    <row r="15" spans="3:18" x14ac:dyDescent="0.2">
      <c r="C15" s="106">
        <v>3.2</v>
      </c>
      <c r="D15" s="106" t="s">
        <v>19</v>
      </c>
      <c r="E15" s="106" t="s">
        <v>15</v>
      </c>
      <c r="F15" s="84">
        <v>286.27013630700003</v>
      </c>
      <c r="G15" s="84">
        <v>65.944662439000012</v>
      </c>
      <c r="H15" s="84">
        <v>102.31922148499999</v>
      </c>
      <c r="I15" s="84">
        <v>114.64481234099999</v>
      </c>
      <c r="J15" s="84">
        <v>36.527632105999992</v>
      </c>
      <c r="K15" s="84">
        <v>9.6031707590000011</v>
      </c>
      <c r="L15" s="84">
        <v>6.7458586499999997</v>
      </c>
      <c r="M15" s="84">
        <v>2.8697584480000002</v>
      </c>
      <c r="O15" s="107"/>
      <c r="P15" s="108"/>
      <c r="Q15" s="108"/>
      <c r="R15" s="108"/>
    </row>
    <row r="16" spans="3:18" x14ac:dyDescent="0.2">
      <c r="C16" s="106"/>
      <c r="D16" s="106"/>
      <c r="E16" s="106"/>
      <c r="F16" s="85"/>
      <c r="G16" s="85"/>
      <c r="H16" s="85"/>
      <c r="I16" s="85"/>
      <c r="J16" s="85"/>
      <c r="K16" s="85"/>
      <c r="L16" s="85"/>
      <c r="M16" s="85"/>
    </row>
    <row r="17" spans="1:13" x14ac:dyDescent="0.2">
      <c r="C17" s="106">
        <v>4.0999999999999996</v>
      </c>
      <c r="D17" s="106" t="s">
        <v>149</v>
      </c>
      <c r="E17" s="106" t="s">
        <v>20</v>
      </c>
      <c r="F17" s="85"/>
      <c r="G17" s="85"/>
      <c r="H17" s="85"/>
      <c r="I17" s="85"/>
      <c r="J17" s="85"/>
      <c r="K17" s="85"/>
      <c r="L17" s="85" t="s">
        <v>0</v>
      </c>
      <c r="M17" s="85"/>
    </row>
    <row r="18" spans="1:13" x14ac:dyDescent="0.2">
      <c r="A18" s="102" t="s">
        <v>160</v>
      </c>
      <c r="C18" s="106"/>
      <c r="D18" s="106" t="s">
        <v>21</v>
      </c>
      <c r="E18" s="106"/>
      <c r="F18" s="86">
        <v>141.49</v>
      </c>
      <c r="G18" s="86">
        <v>118.11</v>
      </c>
      <c r="H18" s="86">
        <v>71.819999999999993</v>
      </c>
      <c r="I18" s="86">
        <v>79.52</v>
      </c>
      <c r="J18" s="86">
        <v>98.08</v>
      </c>
      <c r="K18" s="86">
        <v>36.659999999999997</v>
      </c>
      <c r="L18" s="86">
        <v>37.81</v>
      </c>
      <c r="M18" s="86">
        <v>33.092300000000002</v>
      </c>
    </row>
    <row r="19" spans="1:13" x14ac:dyDescent="0.2">
      <c r="A19" s="102" t="s">
        <v>161</v>
      </c>
      <c r="C19" s="106"/>
      <c r="D19" s="106" t="s">
        <v>278</v>
      </c>
      <c r="E19" s="106"/>
      <c r="F19" s="86">
        <v>68.66</v>
      </c>
      <c r="G19" s="86">
        <v>55.33</v>
      </c>
      <c r="H19" s="86">
        <v>64.02</v>
      </c>
      <c r="I19" s="86">
        <v>53.76</v>
      </c>
      <c r="J19" s="86">
        <v>42.96</v>
      </c>
      <c r="K19" s="86">
        <v>32.82</v>
      </c>
      <c r="L19" s="86">
        <v>35.51</v>
      </c>
      <c r="M19" s="86">
        <v>21.0928</v>
      </c>
    </row>
    <row r="20" spans="1:13" x14ac:dyDescent="0.2">
      <c r="A20" s="102" t="s">
        <v>162</v>
      </c>
      <c r="C20" s="106"/>
      <c r="D20" s="106" t="s">
        <v>23</v>
      </c>
      <c r="E20" s="106"/>
      <c r="F20" s="86" t="s">
        <v>22</v>
      </c>
      <c r="G20" s="86" t="s">
        <v>22</v>
      </c>
      <c r="H20" s="86" t="s">
        <v>22</v>
      </c>
      <c r="I20" s="86">
        <v>79.510000000000005</v>
      </c>
      <c r="J20" s="86" t="s">
        <v>22</v>
      </c>
      <c r="K20" s="86" t="s">
        <v>22</v>
      </c>
      <c r="L20" s="86" t="s">
        <v>22</v>
      </c>
      <c r="M20" s="109" t="s">
        <v>22</v>
      </c>
    </row>
    <row r="21" spans="1:13" hidden="1" x14ac:dyDescent="0.2">
      <c r="A21" s="102" t="s">
        <v>163</v>
      </c>
      <c r="C21" s="106"/>
      <c r="D21" s="106" t="s">
        <v>24</v>
      </c>
      <c r="E21" s="106"/>
      <c r="F21" s="86" t="s">
        <v>22</v>
      </c>
      <c r="G21" s="86" t="s">
        <v>22</v>
      </c>
      <c r="H21" s="86" t="s">
        <v>22</v>
      </c>
      <c r="I21" s="86" t="s">
        <v>22</v>
      </c>
      <c r="J21" s="86" t="s">
        <v>22</v>
      </c>
      <c r="K21" s="86" t="s">
        <v>22</v>
      </c>
      <c r="L21" s="86" t="s">
        <v>22</v>
      </c>
      <c r="M21" s="109" t="s">
        <v>22</v>
      </c>
    </row>
    <row r="22" spans="1:13" hidden="1" x14ac:dyDescent="0.2">
      <c r="A22" s="102" t="s">
        <v>164</v>
      </c>
      <c r="C22" s="106"/>
      <c r="D22" s="106" t="s">
        <v>25</v>
      </c>
      <c r="E22" s="106"/>
      <c r="F22" s="86" t="s">
        <v>22</v>
      </c>
      <c r="G22" s="86" t="s">
        <v>22</v>
      </c>
      <c r="H22" s="86" t="s">
        <v>22</v>
      </c>
      <c r="I22" s="86" t="s">
        <v>22</v>
      </c>
      <c r="J22" s="86" t="s">
        <v>22</v>
      </c>
      <c r="K22" s="86" t="s">
        <v>22</v>
      </c>
      <c r="L22" s="86" t="s">
        <v>22</v>
      </c>
      <c r="M22" s="109" t="s">
        <v>22</v>
      </c>
    </row>
    <row r="23" spans="1:13" hidden="1" x14ac:dyDescent="0.2">
      <c r="A23" s="102" t="s">
        <v>165</v>
      </c>
      <c r="C23" s="106"/>
      <c r="D23" s="106" t="s">
        <v>26</v>
      </c>
      <c r="E23" s="106"/>
      <c r="F23" s="86" t="s">
        <v>22</v>
      </c>
      <c r="G23" s="86" t="s">
        <v>22</v>
      </c>
      <c r="H23" s="86" t="s">
        <v>22</v>
      </c>
      <c r="I23" s="86" t="s">
        <v>22</v>
      </c>
      <c r="J23" s="86" t="s">
        <v>22</v>
      </c>
      <c r="K23" s="86" t="s">
        <v>22</v>
      </c>
      <c r="L23" s="86" t="s">
        <v>22</v>
      </c>
      <c r="M23" s="109" t="s">
        <v>22</v>
      </c>
    </row>
    <row r="24" spans="1:13" hidden="1" x14ac:dyDescent="0.2">
      <c r="A24" s="102" t="s">
        <v>166</v>
      </c>
      <c r="C24" s="106"/>
      <c r="D24" s="106" t="s">
        <v>27</v>
      </c>
      <c r="E24" s="106"/>
      <c r="F24" s="86" t="s">
        <v>22</v>
      </c>
      <c r="G24" s="86" t="s">
        <v>22</v>
      </c>
      <c r="H24" s="86" t="s">
        <v>22</v>
      </c>
      <c r="I24" s="86" t="s">
        <v>22</v>
      </c>
      <c r="J24" s="86" t="s">
        <v>22</v>
      </c>
      <c r="K24" s="86" t="s">
        <v>22</v>
      </c>
      <c r="L24" s="86" t="s">
        <v>22</v>
      </c>
      <c r="M24" s="109" t="s">
        <v>22</v>
      </c>
    </row>
    <row r="25" spans="1:13" hidden="1" x14ac:dyDescent="0.2">
      <c r="A25" s="102" t="s">
        <v>167</v>
      </c>
      <c r="C25" s="106"/>
      <c r="D25" s="106" t="s">
        <v>28</v>
      </c>
      <c r="E25" s="106"/>
      <c r="F25" s="86" t="s">
        <v>22</v>
      </c>
      <c r="G25" s="86" t="s">
        <v>22</v>
      </c>
      <c r="H25" s="86" t="s">
        <v>22</v>
      </c>
      <c r="I25" s="86" t="s">
        <v>22</v>
      </c>
      <c r="J25" s="86" t="s">
        <v>22</v>
      </c>
      <c r="K25" s="86" t="s">
        <v>22</v>
      </c>
      <c r="L25" s="86" t="s">
        <v>22</v>
      </c>
      <c r="M25" s="109" t="s">
        <v>22</v>
      </c>
    </row>
    <row r="26" spans="1:13" x14ac:dyDescent="0.2">
      <c r="A26" s="102" t="s">
        <v>168</v>
      </c>
      <c r="C26" s="106"/>
      <c r="D26" s="106" t="s">
        <v>29</v>
      </c>
      <c r="E26" s="106"/>
      <c r="F26" s="86">
        <v>147.01</v>
      </c>
      <c r="G26" s="86">
        <v>126.89</v>
      </c>
      <c r="H26" s="86">
        <v>75.14</v>
      </c>
      <c r="I26" s="86">
        <v>87.01</v>
      </c>
      <c r="J26" s="86">
        <v>103.48</v>
      </c>
      <c r="K26" s="86">
        <v>40.26</v>
      </c>
      <c r="L26" s="86">
        <v>40.14</v>
      </c>
      <c r="M26" s="86">
        <v>35.036999999999999</v>
      </c>
    </row>
    <row r="27" spans="1:13" x14ac:dyDescent="0.2">
      <c r="A27" s="102" t="s">
        <v>169</v>
      </c>
      <c r="C27" s="106"/>
      <c r="D27" s="106" t="s">
        <v>279</v>
      </c>
      <c r="E27" s="106"/>
      <c r="F27" s="86">
        <v>74.17</v>
      </c>
      <c r="G27" s="86">
        <v>58.48</v>
      </c>
      <c r="H27" s="86">
        <v>66.75</v>
      </c>
      <c r="I27" s="86">
        <v>58.4</v>
      </c>
      <c r="J27" s="86">
        <v>45.58</v>
      </c>
      <c r="K27" s="86">
        <v>39.799999999999997</v>
      </c>
      <c r="L27" s="86">
        <v>37.380000000000003</v>
      </c>
      <c r="M27" s="86">
        <v>32.790599999999998</v>
      </c>
    </row>
    <row r="28" spans="1:13" x14ac:dyDescent="0.2">
      <c r="A28" s="102" t="s">
        <v>170</v>
      </c>
      <c r="C28" s="106"/>
      <c r="D28" s="106" t="s">
        <v>30</v>
      </c>
      <c r="E28" s="106"/>
      <c r="F28" s="86" t="s">
        <v>22</v>
      </c>
      <c r="G28" s="86" t="s">
        <v>22</v>
      </c>
      <c r="H28" s="86" t="s">
        <v>22</v>
      </c>
      <c r="I28" s="86">
        <v>28.51</v>
      </c>
      <c r="J28" s="86" t="s">
        <v>22</v>
      </c>
      <c r="K28" s="86" t="s">
        <v>22</v>
      </c>
      <c r="L28" s="86" t="s">
        <v>22</v>
      </c>
      <c r="M28" s="109" t="s">
        <v>22</v>
      </c>
    </row>
    <row r="29" spans="1:13" hidden="1" x14ac:dyDescent="0.2">
      <c r="A29" s="102" t="s">
        <v>168</v>
      </c>
      <c r="C29" s="106"/>
      <c r="D29" s="106" t="s">
        <v>31</v>
      </c>
      <c r="E29" s="106"/>
      <c r="F29" s="86" t="s">
        <v>22</v>
      </c>
      <c r="G29" s="86" t="s">
        <v>22</v>
      </c>
      <c r="H29" s="86" t="s">
        <v>22</v>
      </c>
      <c r="I29" s="86" t="s">
        <v>22</v>
      </c>
      <c r="J29" s="86" t="s">
        <v>22</v>
      </c>
      <c r="K29" s="86" t="s">
        <v>22</v>
      </c>
      <c r="L29" s="86" t="s">
        <v>22</v>
      </c>
      <c r="M29" s="109" t="s">
        <v>22</v>
      </c>
    </row>
    <row r="30" spans="1:13" hidden="1" x14ac:dyDescent="0.2">
      <c r="A30" s="102" t="s">
        <v>171</v>
      </c>
      <c r="C30" s="106"/>
      <c r="D30" s="106" t="s">
        <v>32</v>
      </c>
      <c r="E30" s="106"/>
      <c r="F30" s="86" t="s">
        <v>22</v>
      </c>
      <c r="G30" s="86" t="s">
        <v>22</v>
      </c>
      <c r="H30" s="86" t="s">
        <v>22</v>
      </c>
      <c r="I30" s="86" t="s">
        <v>22</v>
      </c>
      <c r="J30" s="86" t="s">
        <v>22</v>
      </c>
      <c r="K30" s="86" t="s">
        <v>22</v>
      </c>
      <c r="L30" s="86" t="s">
        <v>22</v>
      </c>
      <c r="M30" s="109" t="s">
        <v>22</v>
      </c>
    </row>
    <row r="31" spans="1:13" hidden="1" x14ac:dyDescent="0.2">
      <c r="A31" s="102" t="s">
        <v>172</v>
      </c>
      <c r="C31" s="106"/>
      <c r="D31" s="106" t="s">
        <v>33</v>
      </c>
      <c r="E31" s="106"/>
      <c r="F31" s="86" t="s">
        <v>22</v>
      </c>
      <c r="G31" s="86" t="s">
        <v>22</v>
      </c>
      <c r="H31" s="86" t="s">
        <v>22</v>
      </c>
      <c r="I31" s="86" t="s">
        <v>22</v>
      </c>
      <c r="J31" s="86" t="s">
        <v>22</v>
      </c>
      <c r="K31" s="86" t="s">
        <v>22</v>
      </c>
      <c r="L31" s="86" t="s">
        <v>22</v>
      </c>
      <c r="M31" s="109" t="s">
        <v>22</v>
      </c>
    </row>
    <row r="32" spans="1:13" hidden="1" x14ac:dyDescent="0.2">
      <c r="A32" s="102" t="s">
        <v>173</v>
      </c>
      <c r="C32" s="106"/>
      <c r="D32" s="110" t="s">
        <v>34</v>
      </c>
      <c r="E32" s="106"/>
      <c r="F32" s="86" t="s">
        <v>22</v>
      </c>
      <c r="G32" s="86" t="s">
        <v>22</v>
      </c>
      <c r="H32" s="86" t="s">
        <v>22</v>
      </c>
      <c r="I32" s="86" t="s">
        <v>22</v>
      </c>
      <c r="J32" s="86" t="s">
        <v>22</v>
      </c>
      <c r="K32" s="86" t="s">
        <v>22</v>
      </c>
      <c r="L32" s="86" t="s">
        <v>22</v>
      </c>
      <c r="M32" s="109" t="s">
        <v>22</v>
      </c>
    </row>
    <row r="33" spans="1:13" x14ac:dyDescent="0.2">
      <c r="C33" s="106"/>
      <c r="D33" s="106"/>
      <c r="E33" s="106"/>
      <c r="F33" s="85"/>
      <c r="G33" s="85"/>
      <c r="H33" s="85"/>
      <c r="I33" s="85"/>
      <c r="J33" s="85"/>
      <c r="K33" s="85"/>
      <c r="L33" s="85"/>
      <c r="M33" s="87"/>
    </row>
    <row r="34" spans="1:13" x14ac:dyDescent="0.2">
      <c r="C34" s="106">
        <v>4.2</v>
      </c>
      <c r="D34" s="106" t="s">
        <v>35</v>
      </c>
      <c r="E34" s="106" t="s">
        <v>20</v>
      </c>
      <c r="F34" s="85"/>
      <c r="G34" s="85"/>
      <c r="H34" s="85"/>
      <c r="I34" s="85"/>
      <c r="J34" s="85"/>
      <c r="K34" s="85"/>
      <c r="L34" s="85"/>
      <c r="M34" s="87"/>
    </row>
    <row r="35" spans="1:13" x14ac:dyDescent="0.2">
      <c r="A35" s="102" t="s">
        <v>160</v>
      </c>
      <c r="C35" s="106"/>
      <c r="D35" s="106" t="s">
        <v>21</v>
      </c>
      <c r="E35" s="106"/>
      <c r="F35" s="86">
        <v>175.11</v>
      </c>
      <c r="G35" s="86">
        <v>137.11000000000001</v>
      </c>
      <c r="H35" s="86">
        <v>97.79</v>
      </c>
      <c r="I35" s="86">
        <v>98.41</v>
      </c>
      <c r="J35" s="86">
        <v>116.83</v>
      </c>
      <c r="K35" s="86">
        <v>42.22</v>
      </c>
      <c r="L35" s="86">
        <v>49.88</v>
      </c>
      <c r="M35" s="86">
        <v>37.366700000000002</v>
      </c>
    </row>
    <row r="36" spans="1:13" x14ac:dyDescent="0.2">
      <c r="A36" s="102" t="s">
        <v>161</v>
      </c>
      <c r="C36" s="106"/>
      <c r="D36" s="106" t="s">
        <v>278</v>
      </c>
      <c r="E36" s="106"/>
      <c r="F36" s="86">
        <v>84.98</v>
      </c>
      <c r="G36" s="86">
        <v>64.23</v>
      </c>
      <c r="H36" s="86">
        <v>87.17</v>
      </c>
      <c r="I36" s="86">
        <v>66.52</v>
      </c>
      <c r="J36" s="86">
        <v>51.18</v>
      </c>
      <c r="K36" s="86">
        <v>37.799999999999997</v>
      </c>
      <c r="L36" s="86">
        <v>46.85</v>
      </c>
      <c r="M36" s="86">
        <v>23.817299999999999</v>
      </c>
    </row>
    <row r="37" spans="1:13" x14ac:dyDescent="0.2">
      <c r="A37" s="102" t="s">
        <v>162</v>
      </c>
      <c r="C37" s="106"/>
      <c r="D37" s="106" t="s">
        <v>23</v>
      </c>
      <c r="E37" s="106"/>
      <c r="F37" s="86" t="s">
        <v>22</v>
      </c>
      <c r="G37" s="86" t="s">
        <v>22</v>
      </c>
      <c r="H37" s="86" t="s">
        <v>22</v>
      </c>
      <c r="I37" s="86">
        <v>98.39</v>
      </c>
      <c r="J37" s="86" t="s">
        <v>22</v>
      </c>
      <c r="K37" s="86" t="s">
        <v>22</v>
      </c>
      <c r="L37" s="86" t="s">
        <v>22</v>
      </c>
      <c r="M37" s="86" t="s">
        <v>22</v>
      </c>
    </row>
    <row r="38" spans="1:13" hidden="1" x14ac:dyDescent="0.2">
      <c r="A38" s="102" t="s">
        <v>163</v>
      </c>
      <c r="B38" s="102" t="s">
        <v>174</v>
      </c>
      <c r="C38" s="106"/>
      <c r="D38" s="106" t="s">
        <v>24</v>
      </c>
      <c r="E38" s="106"/>
      <c r="F38" s="86" t="s">
        <v>22</v>
      </c>
      <c r="G38" s="86" t="s">
        <v>22</v>
      </c>
      <c r="H38" s="86" t="s">
        <v>22</v>
      </c>
      <c r="I38" s="86" t="s">
        <v>22</v>
      </c>
      <c r="J38" s="86" t="s">
        <v>22</v>
      </c>
      <c r="K38" s="86" t="s">
        <v>22</v>
      </c>
      <c r="L38" s="86" t="s">
        <v>22</v>
      </c>
      <c r="M38" s="86" t="s">
        <v>22</v>
      </c>
    </row>
    <row r="39" spans="1:13" hidden="1" x14ac:dyDescent="0.2">
      <c r="A39" s="102" t="s">
        <v>164</v>
      </c>
      <c r="B39" s="102" t="s">
        <v>175</v>
      </c>
      <c r="C39" s="106"/>
      <c r="D39" s="106" t="s">
        <v>25</v>
      </c>
      <c r="E39" s="106"/>
      <c r="F39" s="86" t="s">
        <v>22</v>
      </c>
      <c r="G39" s="86" t="s">
        <v>22</v>
      </c>
      <c r="H39" s="86" t="s">
        <v>22</v>
      </c>
      <c r="I39" s="86" t="s">
        <v>22</v>
      </c>
      <c r="J39" s="86" t="s">
        <v>22</v>
      </c>
      <c r="K39" s="86" t="s">
        <v>22</v>
      </c>
      <c r="L39" s="86" t="s">
        <v>22</v>
      </c>
      <c r="M39" s="86" t="s">
        <v>22</v>
      </c>
    </row>
    <row r="40" spans="1:13" hidden="1" x14ac:dyDescent="0.2">
      <c r="A40" s="102" t="s">
        <v>165</v>
      </c>
      <c r="C40" s="106"/>
      <c r="D40" s="106" t="s">
        <v>26</v>
      </c>
      <c r="E40" s="106"/>
      <c r="F40" s="86" t="s">
        <v>22</v>
      </c>
      <c r="G40" s="86" t="s">
        <v>22</v>
      </c>
      <c r="H40" s="86" t="s">
        <v>22</v>
      </c>
      <c r="I40" s="86" t="s">
        <v>22</v>
      </c>
      <c r="J40" s="86" t="s">
        <v>22</v>
      </c>
      <c r="K40" s="86" t="s">
        <v>22</v>
      </c>
      <c r="L40" s="86" t="s">
        <v>22</v>
      </c>
      <c r="M40" s="86" t="s">
        <v>22</v>
      </c>
    </row>
    <row r="41" spans="1:13" hidden="1" x14ac:dyDescent="0.2">
      <c r="A41" s="102" t="s">
        <v>166</v>
      </c>
      <c r="C41" s="106"/>
      <c r="D41" s="106" t="s">
        <v>27</v>
      </c>
      <c r="E41" s="106"/>
      <c r="F41" s="86" t="s">
        <v>22</v>
      </c>
      <c r="G41" s="86" t="s">
        <v>22</v>
      </c>
      <c r="H41" s="86" t="s">
        <v>22</v>
      </c>
      <c r="I41" s="86" t="s">
        <v>22</v>
      </c>
      <c r="J41" s="86" t="s">
        <v>22</v>
      </c>
      <c r="K41" s="86" t="s">
        <v>22</v>
      </c>
      <c r="L41" s="86" t="s">
        <v>22</v>
      </c>
      <c r="M41" s="86" t="s">
        <v>22</v>
      </c>
    </row>
    <row r="42" spans="1:13" hidden="1" x14ac:dyDescent="0.2">
      <c r="A42" s="102" t="s">
        <v>167</v>
      </c>
      <c r="C42" s="106"/>
      <c r="D42" s="106" t="s">
        <v>28</v>
      </c>
      <c r="E42" s="106"/>
      <c r="F42" s="86" t="s">
        <v>22</v>
      </c>
      <c r="G42" s="86" t="s">
        <v>22</v>
      </c>
      <c r="H42" s="86" t="s">
        <v>22</v>
      </c>
      <c r="I42" s="86" t="s">
        <v>22</v>
      </c>
      <c r="J42" s="86" t="s">
        <v>22</v>
      </c>
      <c r="K42" s="86" t="s">
        <v>22</v>
      </c>
      <c r="L42" s="86" t="s">
        <v>22</v>
      </c>
      <c r="M42" s="86" t="s">
        <v>22</v>
      </c>
    </row>
    <row r="43" spans="1:13" x14ac:dyDescent="0.2">
      <c r="A43" s="102" t="s">
        <v>168</v>
      </c>
      <c r="C43" s="106"/>
      <c r="D43" s="106" t="s">
        <v>29</v>
      </c>
      <c r="E43" s="106"/>
      <c r="F43" s="86">
        <v>181.99</v>
      </c>
      <c r="G43" s="86">
        <v>147.81</v>
      </c>
      <c r="H43" s="86">
        <v>102.49</v>
      </c>
      <c r="I43" s="86">
        <v>108.34</v>
      </c>
      <c r="J43" s="86">
        <v>123.31</v>
      </c>
      <c r="K43" s="86">
        <v>46.55</v>
      </c>
      <c r="L43" s="86">
        <v>53.08</v>
      </c>
      <c r="M43" s="86">
        <v>39.643000000000001</v>
      </c>
    </row>
    <row r="44" spans="1:13" x14ac:dyDescent="0.2">
      <c r="A44" s="102" t="s">
        <v>169</v>
      </c>
      <c r="C44" s="106"/>
      <c r="D44" s="106" t="s">
        <v>279</v>
      </c>
      <c r="E44" s="106"/>
      <c r="F44" s="86">
        <v>91.82</v>
      </c>
      <c r="G44" s="86">
        <v>68.12</v>
      </c>
      <c r="H44" s="86">
        <v>91.05</v>
      </c>
      <c r="I44" s="86">
        <v>72.72</v>
      </c>
      <c r="J44" s="86">
        <v>54.32</v>
      </c>
      <c r="K44" s="86">
        <v>46.01</v>
      </c>
      <c r="L44" s="86">
        <v>49.43</v>
      </c>
      <c r="M44" s="86">
        <v>37.101300000000002</v>
      </c>
    </row>
    <row r="45" spans="1:13" x14ac:dyDescent="0.2">
      <c r="A45" s="102" t="s">
        <v>170</v>
      </c>
      <c r="C45" s="106"/>
      <c r="D45" s="106" t="s">
        <v>30</v>
      </c>
      <c r="E45" s="106"/>
      <c r="F45" s="86" t="s">
        <v>22</v>
      </c>
      <c r="G45" s="86" t="s">
        <v>22</v>
      </c>
      <c r="H45" s="86" t="s">
        <v>22</v>
      </c>
      <c r="I45" s="86">
        <v>35.5</v>
      </c>
      <c r="J45" s="86" t="s">
        <v>22</v>
      </c>
      <c r="K45" s="86" t="s">
        <v>22</v>
      </c>
      <c r="L45" s="86" t="s">
        <v>22</v>
      </c>
      <c r="M45" s="86" t="s">
        <v>22</v>
      </c>
    </row>
    <row r="46" spans="1:13" hidden="1" x14ac:dyDescent="0.2">
      <c r="A46" s="102" t="s">
        <v>168</v>
      </c>
      <c r="C46" s="106"/>
      <c r="D46" s="106" t="s">
        <v>31</v>
      </c>
      <c r="E46" s="106"/>
      <c r="F46" s="86" t="s">
        <v>22</v>
      </c>
      <c r="G46" s="86" t="s">
        <v>22</v>
      </c>
      <c r="H46" s="86" t="s">
        <v>22</v>
      </c>
      <c r="I46" s="86" t="s">
        <v>22</v>
      </c>
      <c r="J46" s="86" t="s">
        <v>22</v>
      </c>
      <c r="K46" s="86" t="s">
        <v>22</v>
      </c>
      <c r="L46" s="86" t="s">
        <v>22</v>
      </c>
      <c r="M46" s="86" t="s">
        <v>22</v>
      </c>
    </row>
    <row r="47" spans="1:13" hidden="1" x14ac:dyDescent="0.2">
      <c r="A47" s="102" t="s">
        <v>171</v>
      </c>
      <c r="C47" s="106"/>
      <c r="D47" s="106" t="s">
        <v>32</v>
      </c>
      <c r="E47" s="106"/>
      <c r="F47" s="86" t="s">
        <v>22</v>
      </c>
      <c r="G47" s="86" t="s">
        <v>22</v>
      </c>
      <c r="H47" s="86" t="s">
        <v>22</v>
      </c>
      <c r="I47" s="86" t="s">
        <v>22</v>
      </c>
      <c r="J47" s="86" t="s">
        <v>22</v>
      </c>
      <c r="K47" s="86" t="s">
        <v>22</v>
      </c>
      <c r="L47" s="86" t="s">
        <v>22</v>
      </c>
      <c r="M47" s="86" t="s">
        <v>22</v>
      </c>
    </row>
    <row r="48" spans="1:13" hidden="1" x14ac:dyDescent="0.2">
      <c r="A48" s="102" t="s">
        <v>172</v>
      </c>
      <c r="C48" s="106"/>
      <c r="D48" s="106" t="s">
        <v>33</v>
      </c>
      <c r="E48" s="106"/>
      <c r="F48" s="86" t="s">
        <v>22</v>
      </c>
      <c r="G48" s="86" t="s">
        <v>22</v>
      </c>
      <c r="H48" s="86" t="s">
        <v>22</v>
      </c>
      <c r="I48" s="86" t="s">
        <v>22</v>
      </c>
      <c r="J48" s="86" t="s">
        <v>22</v>
      </c>
      <c r="K48" s="86" t="s">
        <v>22</v>
      </c>
      <c r="L48" s="86" t="s">
        <v>22</v>
      </c>
      <c r="M48" s="86" t="s">
        <v>22</v>
      </c>
    </row>
    <row r="49" spans="1:16" hidden="1" x14ac:dyDescent="0.2">
      <c r="A49" s="102" t="s">
        <v>173</v>
      </c>
      <c r="C49" s="106"/>
      <c r="D49" s="110" t="s">
        <v>34</v>
      </c>
      <c r="E49" s="106"/>
      <c r="F49" s="86" t="s">
        <v>22</v>
      </c>
      <c r="G49" s="86" t="s">
        <v>22</v>
      </c>
      <c r="H49" s="86" t="s">
        <v>22</v>
      </c>
      <c r="I49" s="86" t="s">
        <v>22</v>
      </c>
      <c r="J49" s="86" t="s">
        <v>22</v>
      </c>
      <c r="K49" s="86" t="s">
        <v>22</v>
      </c>
      <c r="L49" s="86" t="s">
        <v>22</v>
      </c>
      <c r="M49" s="86" t="s">
        <v>22</v>
      </c>
    </row>
    <row r="50" spans="1:16" x14ac:dyDescent="0.2">
      <c r="C50" s="106"/>
      <c r="D50" s="106"/>
      <c r="E50" s="106"/>
      <c r="F50" s="85"/>
      <c r="G50" s="85"/>
      <c r="H50" s="85"/>
      <c r="I50" s="85"/>
      <c r="J50" s="85"/>
      <c r="K50" s="85"/>
      <c r="L50" s="85"/>
      <c r="M50" s="85"/>
    </row>
    <row r="51" spans="1:16" x14ac:dyDescent="0.2">
      <c r="C51" s="106">
        <v>4.3</v>
      </c>
      <c r="D51" s="106" t="s">
        <v>36</v>
      </c>
      <c r="E51" s="106" t="s">
        <v>20</v>
      </c>
      <c r="F51" s="85"/>
      <c r="G51" s="85"/>
      <c r="H51" s="85"/>
      <c r="I51" s="85"/>
      <c r="J51" s="85"/>
      <c r="K51" s="85"/>
      <c r="L51" s="85"/>
      <c r="M51" s="85"/>
    </row>
    <row r="52" spans="1:16" x14ac:dyDescent="0.2">
      <c r="A52" s="102" t="s">
        <v>161</v>
      </c>
      <c r="B52" s="102" t="s">
        <v>199</v>
      </c>
      <c r="C52" s="106"/>
      <c r="D52" s="106" t="s">
        <v>37</v>
      </c>
      <c r="E52" s="106"/>
      <c r="F52" s="86" t="s">
        <v>22</v>
      </c>
      <c r="G52" s="86" t="s">
        <v>22</v>
      </c>
      <c r="H52" s="86" t="s">
        <v>22</v>
      </c>
      <c r="I52" s="86" t="s">
        <v>22</v>
      </c>
      <c r="J52" s="86" t="s">
        <v>22</v>
      </c>
      <c r="K52" s="86" t="s">
        <v>22</v>
      </c>
      <c r="L52" s="86" t="s">
        <v>22</v>
      </c>
      <c r="M52" s="86" t="s">
        <v>22</v>
      </c>
      <c r="N52" s="111"/>
      <c r="P52" s="111"/>
    </row>
    <row r="53" spans="1:16" x14ac:dyDescent="0.2">
      <c r="A53" s="102" t="s">
        <v>161</v>
      </c>
      <c r="B53" s="102" t="s">
        <v>200</v>
      </c>
      <c r="C53" s="106"/>
      <c r="D53" s="106" t="s">
        <v>38</v>
      </c>
      <c r="E53" s="106"/>
      <c r="F53" s="86" t="s">
        <v>22</v>
      </c>
      <c r="G53" s="86" t="s">
        <v>22</v>
      </c>
      <c r="H53" s="86" t="s">
        <v>22</v>
      </c>
      <c r="I53" s="86" t="s">
        <v>22</v>
      </c>
      <c r="J53" s="86" t="s">
        <v>22</v>
      </c>
      <c r="K53" s="86" t="s">
        <v>22</v>
      </c>
      <c r="L53" s="86" t="s">
        <v>22</v>
      </c>
      <c r="M53" s="86" t="s">
        <v>22</v>
      </c>
      <c r="N53" s="111"/>
      <c r="P53" s="111"/>
    </row>
    <row r="54" spans="1:16" x14ac:dyDescent="0.2">
      <c r="A54" s="102" t="s">
        <v>169</v>
      </c>
      <c r="B54" s="102" t="s">
        <v>199</v>
      </c>
      <c r="C54" s="106"/>
      <c r="D54" s="106" t="s">
        <v>39</v>
      </c>
      <c r="E54" s="106"/>
      <c r="F54" s="86" t="s">
        <v>22</v>
      </c>
      <c r="G54" s="86" t="s">
        <v>22</v>
      </c>
      <c r="H54" s="86" t="s">
        <v>22</v>
      </c>
      <c r="I54" s="86" t="s">
        <v>22</v>
      </c>
      <c r="J54" s="86" t="s">
        <v>22</v>
      </c>
      <c r="K54" s="86" t="s">
        <v>22</v>
      </c>
      <c r="L54" s="86" t="s">
        <v>22</v>
      </c>
      <c r="M54" s="86" t="s">
        <v>22</v>
      </c>
      <c r="N54" s="111"/>
      <c r="P54" s="111"/>
    </row>
    <row r="55" spans="1:16" hidden="1" x14ac:dyDescent="0.2">
      <c r="A55" s="102" t="s">
        <v>169</v>
      </c>
      <c r="B55" s="102" t="s">
        <v>200</v>
      </c>
      <c r="C55" s="106"/>
      <c r="D55" s="106" t="s">
        <v>40</v>
      </c>
      <c r="E55" s="106"/>
      <c r="F55" s="86" t="s">
        <v>22</v>
      </c>
      <c r="G55" s="86" t="s">
        <v>22</v>
      </c>
      <c r="H55" s="86" t="s">
        <v>22</v>
      </c>
      <c r="I55" s="86" t="s">
        <v>22</v>
      </c>
      <c r="J55" s="86" t="s">
        <v>22</v>
      </c>
      <c r="K55" s="86" t="s">
        <v>22</v>
      </c>
      <c r="L55" s="86" t="s">
        <v>22</v>
      </c>
      <c r="M55" s="86" t="s">
        <v>22</v>
      </c>
      <c r="N55" s="111"/>
      <c r="P55" s="111"/>
    </row>
    <row r="56" spans="1:16" hidden="1" x14ac:dyDescent="0.2">
      <c r="A56" s="102" t="s">
        <v>164</v>
      </c>
      <c r="B56" s="102" t="s">
        <v>199</v>
      </c>
      <c r="C56" s="106"/>
      <c r="D56" s="106" t="s">
        <v>41</v>
      </c>
      <c r="E56" s="106"/>
      <c r="F56" s="88" t="s">
        <v>22</v>
      </c>
      <c r="G56" s="88" t="s">
        <v>22</v>
      </c>
      <c r="H56" s="86" t="s">
        <v>22</v>
      </c>
      <c r="I56" s="86" t="s">
        <v>22</v>
      </c>
      <c r="J56" s="86" t="s">
        <v>22</v>
      </c>
      <c r="K56" s="86" t="s">
        <v>22</v>
      </c>
      <c r="L56" s="86" t="s">
        <v>22</v>
      </c>
      <c r="M56" s="86" t="s">
        <v>22</v>
      </c>
      <c r="N56" s="111"/>
      <c r="P56" s="111"/>
    </row>
    <row r="57" spans="1:16" hidden="1" x14ac:dyDescent="0.2">
      <c r="A57" s="102" t="s">
        <v>164</v>
      </c>
      <c r="B57" s="102" t="s">
        <v>200</v>
      </c>
      <c r="C57" s="106"/>
      <c r="D57" s="106" t="s">
        <v>42</v>
      </c>
      <c r="E57" s="106"/>
      <c r="F57" s="88" t="s">
        <v>22</v>
      </c>
      <c r="G57" s="88" t="s">
        <v>22</v>
      </c>
      <c r="H57" s="86" t="s">
        <v>22</v>
      </c>
      <c r="I57" s="86" t="s">
        <v>22</v>
      </c>
      <c r="J57" s="86" t="s">
        <v>22</v>
      </c>
      <c r="K57" s="86" t="s">
        <v>22</v>
      </c>
      <c r="L57" s="86" t="s">
        <v>22</v>
      </c>
      <c r="M57" s="86" t="s">
        <v>22</v>
      </c>
      <c r="N57" s="111"/>
      <c r="P57" s="111"/>
    </row>
    <row r="58" spans="1:16" hidden="1" x14ac:dyDescent="0.2">
      <c r="A58" s="102" t="s">
        <v>166</v>
      </c>
      <c r="B58" s="102" t="s">
        <v>199</v>
      </c>
      <c r="C58" s="106"/>
      <c r="D58" s="106" t="s">
        <v>43</v>
      </c>
      <c r="E58" s="106"/>
      <c r="F58" s="88" t="s">
        <v>22</v>
      </c>
      <c r="G58" s="88" t="s">
        <v>22</v>
      </c>
      <c r="H58" s="86" t="s">
        <v>22</v>
      </c>
      <c r="I58" s="86" t="s">
        <v>22</v>
      </c>
      <c r="J58" s="86" t="s">
        <v>22</v>
      </c>
      <c r="K58" s="86" t="s">
        <v>22</v>
      </c>
      <c r="L58" s="86" t="s">
        <v>22</v>
      </c>
      <c r="M58" s="86" t="s">
        <v>22</v>
      </c>
      <c r="N58" s="111"/>
      <c r="P58" s="111"/>
    </row>
    <row r="59" spans="1:16" hidden="1" x14ac:dyDescent="0.2">
      <c r="A59" s="102" t="s">
        <v>166</v>
      </c>
      <c r="B59" s="102" t="s">
        <v>200</v>
      </c>
      <c r="C59" s="106"/>
      <c r="D59" s="106" t="s">
        <v>44</v>
      </c>
      <c r="E59" s="106"/>
      <c r="F59" s="88" t="s">
        <v>22</v>
      </c>
      <c r="G59" s="88" t="s">
        <v>22</v>
      </c>
      <c r="H59" s="86" t="s">
        <v>22</v>
      </c>
      <c r="I59" s="86" t="s">
        <v>22</v>
      </c>
      <c r="J59" s="86" t="s">
        <v>22</v>
      </c>
      <c r="K59" s="86" t="s">
        <v>22</v>
      </c>
      <c r="L59" s="86" t="s">
        <v>22</v>
      </c>
      <c r="M59" s="86" t="s">
        <v>22</v>
      </c>
      <c r="N59" s="111"/>
      <c r="P59" s="111"/>
    </row>
    <row r="60" spans="1:16" hidden="1" x14ac:dyDescent="0.2">
      <c r="A60" s="102" t="s">
        <v>167</v>
      </c>
      <c r="B60" s="102" t="s">
        <v>199</v>
      </c>
      <c r="C60" s="106"/>
      <c r="D60" s="106" t="s">
        <v>45</v>
      </c>
      <c r="E60" s="106"/>
      <c r="F60" s="88" t="s">
        <v>22</v>
      </c>
      <c r="G60" s="88" t="s">
        <v>22</v>
      </c>
      <c r="H60" s="86" t="s">
        <v>22</v>
      </c>
      <c r="I60" s="86" t="s">
        <v>22</v>
      </c>
      <c r="J60" s="86" t="s">
        <v>22</v>
      </c>
      <c r="K60" s="86" t="s">
        <v>22</v>
      </c>
      <c r="L60" s="86" t="s">
        <v>22</v>
      </c>
      <c r="M60" s="86" t="s">
        <v>22</v>
      </c>
      <c r="N60" s="111"/>
      <c r="P60" s="111"/>
    </row>
    <row r="61" spans="1:16" hidden="1" x14ac:dyDescent="0.2">
      <c r="A61" s="102" t="s">
        <v>167</v>
      </c>
      <c r="B61" s="102" t="s">
        <v>200</v>
      </c>
      <c r="C61" s="106"/>
      <c r="D61" s="106" t="s">
        <v>46</v>
      </c>
      <c r="E61" s="106"/>
      <c r="F61" s="88" t="s">
        <v>22</v>
      </c>
      <c r="G61" s="88" t="s">
        <v>22</v>
      </c>
      <c r="H61" s="86" t="s">
        <v>22</v>
      </c>
      <c r="I61" s="86" t="s">
        <v>22</v>
      </c>
      <c r="J61" s="86" t="s">
        <v>22</v>
      </c>
      <c r="K61" s="86" t="s">
        <v>22</v>
      </c>
      <c r="L61" s="86" t="s">
        <v>22</v>
      </c>
      <c r="M61" s="86" t="s">
        <v>22</v>
      </c>
      <c r="N61" s="111"/>
      <c r="P61" s="111"/>
    </row>
    <row r="62" spans="1:16" hidden="1" x14ac:dyDescent="0.2">
      <c r="A62" s="102" t="s">
        <v>171</v>
      </c>
      <c r="B62" s="102" t="s">
        <v>199</v>
      </c>
      <c r="C62" s="106"/>
      <c r="D62" s="106" t="s">
        <v>47</v>
      </c>
      <c r="E62" s="106"/>
      <c r="F62" s="88" t="s">
        <v>22</v>
      </c>
      <c r="G62" s="88" t="s">
        <v>22</v>
      </c>
      <c r="H62" s="86" t="s">
        <v>22</v>
      </c>
      <c r="I62" s="86" t="s">
        <v>22</v>
      </c>
      <c r="J62" s="86" t="s">
        <v>22</v>
      </c>
      <c r="K62" s="86" t="s">
        <v>22</v>
      </c>
      <c r="L62" s="86" t="s">
        <v>22</v>
      </c>
      <c r="M62" s="86" t="s">
        <v>22</v>
      </c>
      <c r="N62" s="111"/>
      <c r="P62" s="111"/>
    </row>
    <row r="63" spans="1:16" hidden="1" x14ac:dyDescent="0.2">
      <c r="A63" s="102" t="s">
        <v>171</v>
      </c>
      <c r="B63" s="102" t="s">
        <v>200</v>
      </c>
      <c r="C63" s="106"/>
      <c r="D63" s="106" t="s">
        <v>48</v>
      </c>
      <c r="E63" s="106"/>
      <c r="F63" s="88" t="s">
        <v>22</v>
      </c>
      <c r="G63" s="88" t="s">
        <v>22</v>
      </c>
      <c r="H63" s="86" t="s">
        <v>22</v>
      </c>
      <c r="I63" s="86" t="s">
        <v>22</v>
      </c>
      <c r="J63" s="86" t="s">
        <v>22</v>
      </c>
      <c r="K63" s="86" t="s">
        <v>22</v>
      </c>
      <c r="L63" s="86" t="s">
        <v>22</v>
      </c>
      <c r="M63" s="86" t="s">
        <v>22</v>
      </c>
      <c r="N63" s="111"/>
      <c r="P63" s="111"/>
    </row>
    <row r="64" spans="1:16" hidden="1" x14ac:dyDescent="0.2">
      <c r="A64" s="102" t="s">
        <v>172</v>
      </c>
      <c r="B64" s="102" t="s">
        <v>199</v>
      </c>
      <c r="C64" s="106"/>
      <c r="D64" s="106" t="s">
        <v>49</v>
      </c>
      <c r="E64" s="106"/>
      <c r="F64" s="88" t="s">
        <v>22</v>
      </c>
      <c r="G64" s="88" t="s">
        <v>22</v>
      </c>
      <c r="H64" s="86" t="s">
        <v>22</v>
      </c>
      <c r="I64" s="86" t="s">
        <v>22</v>
      </c>
      <c r="J64" s="86" t="s">
        <v>22</v>
      </c>
      <c r="K64" s="86" t="s">
        <v>22</v>
      </c>
      <c r="L64" s="86" t="s">
        <v>22</v>
      </c>
      <c r="M64" s="86" t="s">
        <v>22</v>
      </c>
      <c r="N64" s="111"/>
      <c r="P64" s="111"/>
    </row>
    <row r="65" spans="1:16" hidden="1" x14ac:dyDescent="0.2">
      <c r="A65" s="102" t="s">
        <v>172</v>
      </c>
      <c r="B65" s="102" t="s">
        <v>200</v>
      </c>
      <c r="C65" s="106"/>
      <c r="D65" s="106" t="s">
        <v>50</v>
      </c>
      <c r="E65" s="106"/>
      <c r="F65" s="88" t="s">
        <v>22</v>
      </c>
      <c r="G65" s="88" t="s">
        <v>22</v>
      </c>
      <c r="H65" s="86" t="s">
        <v>22</v>
      </c>
      <c r="I65" s="86" t="s">
        <v>22</v>
      </c>
      <c r="J65" s="86" t="s">
        <v>22</v>
      </c>
      <c r="K65" s="86" t="s">
        <v>22</v>
      </c>
      <c r="L65" s="86" t="s">
        <v>22</v>
      </c>
      <c r="M65" s="86" t="s">
        <v>22</v>
      </c>
      <c r="N65" s="111"/>
      <c r="P65" s="111"/>
    </row>
    <row r="66" spans="1:16" x14ac:dyDescent="0.2">
      <c r="C66" s="106"/>
      <c r="D66" s="106"/>
      <c r="E66" s="106"/>
      <c r="F66" s="85"/>
      <c r="G66" s="85"/>
      <c r="H66" s="85"/>
      <c r="I66" s="85"/>
      <c r="J66" s="85"/>
      <c r="K66" s="85"/>
      <c r="L66" s="85"/>
      <c r="M66" s="85"/>
    </row>
    <row r="67" spans="1:16" ht="15" x14ac:dyDescent="0.25">
      <c r="C67" s="106"/>
      <c r="D67" s="112" t="s">
        <v>51</v>
      </c>
      <c r="E67" s="106"/>
      <c r="F67" s="85"/>
      <c r="G67" s="85"/>
      <c r="H67" s="85"/>
      <c r="I67" s="85"/>
      <c r="J67" s="85"/>
      <c r="K67" s="85"/>
      <c r="L67" s="85"/>
      <c r="M67" s="85"/>
    </row>
    <row r="68" spans="1:16" x14ac:dyDescent="0.2">
      <c r="C68" s="106"/>
      <c r="D68" s="106"/>
      <c r="E68" s="106"/>
      <c r="F68" s="85"/>
      <c r="G68" s="85"/>
      <c r="H68" s="85"/>
      <c r="I68" s="85"/>
      <c r="J68" s="85"/>
      <c r="K68" s="85"/>
      <c r="L68" s="85"/>
      <c r="M68" s="85"/>
    </row>
    <row r="69" spans="1:16" x14ac:dyDescent="0.2">
      <c r="C69" s="106">
        <v>5.0999999999999996</v>
      </c>
      <c r="D69" s="106" t="s">
        <v>52</v>
      </c>
      <c r="E69" s="106" t="s">
        <v>15</v>
      </c>
      <c r="F69" s="84">
        <v>3.7550092399999997</v>
      </c>
      <c r="G69" s="84">
        <v>0.89235589999999998</v>
      </c>
      <c r="H69" s="84">
        <v>0.51204522500000005</v>
      </c>
      <c r="I69" s="84">
        <v>1.1606220359999999</v>
      </c>
      <c r="J69" s="84">
        <v>0.47317549299999995</v>
      </c>
      <c r="K69" s="84">
        <v>8.6468465000000008E-2</v>
      </c>
      <c r="L69" s="84">
        <v>5.3884025000000002E-2</v>
      </c>
      <c r="M69" s="84">
        <v>2.6021325000000001E-2</v>
      </c>
    </row>
    <row r="70" spans="1:16" x14ac:dyDescent="0.2">
      <c r="C70" s="106"/>
      <c r="D70" s="106"/>
      <c r="E70" s="106"/>
      <c r="F70" s="84"/>
      <c r="G70" s="84"/>
      <c r="H70" s="84"/>
      <c r="I70" s="84"/>
      <c r="J70" s="84"/>
      <c r="K70" s="84"/>
      <c r="L70" s="84"/>
      <c r="M70" s="84"/>
    </row>
    <row r="71" spans="1:16" x14ac:dyDescent="0.2">
      <c r="C71" s="106">
        <v>5.2</v>
      </c>
      <c r="D71" s="106" t="s">
        <v>53</v>
      </c>
      <c r="E71" s="106" t="s">
        <v>15</v>
      </c>
      <c r="F71" s="84">
        <v>0.31654454599999998</v>
      </c>
      <c r="G71" s="84">
        <v>0.13810582000000002</v>
      </c>
      <c r="H71" s="84">
        <v>0</v>
      </c>
      <c r="I71" s="84">
        <v>0</v>
      </c>
      <c r="J71" s="84">
        <v>8.577508000000001E-3</v>
      </c>
      <c r="K71" s="84">
        <v>0</v>
      </c>
      <c r="L71" s="84">
        <v>9.1612399999999993E-4</v>
      </c>
      <c r="M71" s="84">
        <v>0</v>
      </c>
    </row>
    <row r="72" spans="1:16" x14ac:dyDescent="0.2">
      <c r="C72" s="106"/>
      <c r="D72" s="106"/>
      <c r="E72" s="106"/>
      <c r="F72" s="84"/>
      <c r="G72" s="84"/>
      <c r="H72" s="84"/>
      <c r="I72" s="84"/>
      <c r="J72" s="84"/>
      <c r="K72" s="84"/>
      <c r="L72" s="84"/>
      <c r="M72" s="84"/>
    </row>
    <row r="73" spans="1:16" x14ac:dyDescent="0.2">
      <c r="C73" s="106">
        <v>5.3</v>
      </c>
      <c r="D73" s="106" t="s">
        <v>54</v>
      </c>
      <c r="E73" s="106" t="s">
        <v>15</v>
      </c>
      <c r="F73" s="84">
        <v>13.452805085</v>
      </c>
      <c r="G73" s="84">
        <v>2.2323101539999999</v>
      </c>
      <c r="H73" s="84">
        <v>6.5638695709999997</v>
      </c>
      <c r="I73" s="84">
        <v>2.4190729419999997</v>
      </c>
      <c r="J73" s="84">
        <v>1.9610904900000001</v>
      </c>
      <c r="K73" s="84">
        <v>0.653069287</v>
      </c>
      <c r="L73" s="84">
        <v>0.70752636099999999</v>
      </c>
      <c r="M73" s="84">
        <v>4.8665444000000002E-2</v>
      </c>
    </row>
    <row r="74" spans="1:16" x14ac:dyDescent="0.2">
      <c r="C74" s="106"/>
      <c r="D74" s="106"/>
      <c r="E74" s="106"/>
      <c r="F74" s="84"/>
      <c r="G74" s="84"/>
      <c r="H74" s="84"/>
      <c r="I74" s="84"/>
      <c r="J74" s="84"/>
      <c r="K74" s="84"/>
      <c r="L74" s="84"/>
      <c r="M74" s="84"/>
    </row>
    <row r="75" spans="1:16" x14ac:dyDescent="0.2">
      <c r="C75" s="106">
        <v>5.4</v>
      </c>
      <c r="D75" s="106" t="s">
        <v>55</v>
      </c>
      <c r="E75" s="106" t="s">
        <v>15</v>
      </c>
      <c r="F75" s="84">
        <v>0</v>
      </c>
      <c r="G75" s="84">
        <v>0</v>
      </c>
      <c r="H75" s="84">
        <v>0</v>
      </c>
      <c r="I75" s="84">
        <v>0</v>
      </c>
      <c r="J75" s="84">
        <v>0</v>
      </c>
      <c r="K75" s="84">
        <v>0</v>
      </c>
      <c r="L75" s="84">
        <v>0</v>
      </c>
      <c r="M75" s="84">
        <v>0</v>
      </c>
    </row>
    <row r="76" spans="1:16" x14ac:dyDescent="0.2">
      <c r="C76" s="106"/>
      <c r="D76" s="106"/>
      <c r="E76" s="106"/>
      <c r="F76" s="84"/>
      <c r="G76" s="84"/>
      <c r="H76" s="84"/>
      <c r="I76" s="84"/>
      <c r="J76" s="84"/>
      <c r="K76" s="84"/>
      <c r="L76" s="84"/>
      <c r="M76" s="84"/>
    </row>
    <row r="77" spans="1:16" x14ac:dyDescent="0.2">
      <c r="C77" s="106">
        <v>5.5</v>
      </c>
      <c r="D77" s="106" t="s">
        <v>56</v>
      </c>
      <c r="E77" s="89" t="s">
        <v>15</v>
      </c>
      <c r="F77" s="84">
        <v>7.6609600000000007E-4</v>
      </c>
      <c r="G77" s="85">
        <v>-2.0000000000000001E-9</v>
      </c>
      <c r="H77" s="84">
        <v>9.5422880000000012E-3</v>
      </c>
      <c r="I77" s="84">
        <v>2.4112304000000001E-2</v>
      </c>
      <c r="J77" s="84">
        <v>1.8659350000000002E-3</v>
      </c>
      <c r="K77" s="84">
        <v>1.7153E-5</v>
      </c>
      <c r="L77" s="84">
        <v>1.3406E-5</v>
      </c>
      <c r="M77" s="84">
        <v>1.6992999999999998E-5</v>
      </c>
    </row>
    <row r="78" spans="1:16" x14ac:dyDescent="0.2">
      <c r="C78" s="106"/>
      <c r="D78" s="106"/>
      <c r="E78" s="106"/>
      <c r="F78" s="84"/>
      <c r="G78" s="84"/>
      <c r="H78" s="84"/>
      <c r="I78" s="84"/>
      <c r="J78" s="84"/>
      <c r="K78" s="84"/>
      <c r="L78" s="84"/>
      <c r="M78" s="84"/>
    </row>
    <row r="79" spans="1:16" x14ac:dyDescent="0.2">
      <c r="C79" s="106"/>
      <c r="D79" s="106" t="s">
        <v>57</v>
      </c>
      <c r="E79" s="106" t="s">
        <v>15</v>
      </c>
      <c r="F79" s="84">
        <v>17.525124967</v>
      </c>
      <c r="G79" s="84">
        <v>3.2627718719999996</v>
      </c>
      <c r="H79" s="84">
        <v>7.0854570839999989</v>
      </c>
      <c r="I79" s="84">
        <v>3.6038072819999996</v>
      </c>
      <c r="J79" s="84">
        <v>2.4447094260000002</v>
      </c>
      <c r="K79" s="84">
        <v>0.7395549050000001</v>
      </c>
      <c r="L79" s="84">
        <v>0.76233991599999995</v>
      </c>
      <c r="M79" s="84">
        <v>7.4703762000000007E-2</v>
      </c>
    </row>
    <row r="80" spans="1:16" ht="15" x14ac:dyDescent="0.25">
      <c r="C80" s="106"/>
      <c r="D80" s="113" t="s">
        <v>58</v>
      </c>
      <c r="E80" s="106"/>
      <c r="F80" s="84"/>
      <c r="G80" s="84"/>
      <c r="H80" s="84"/>
      <c r="I80" s="84"/>
      <c r="J80" s="84"/>
      <c r="K80" s="84"/>
      <c r="L80" s="84"/>
      <c r="M80" s="84"/>
    </row>
    <row r="81" spans="2:13" x14ac:dyDescent="0.2">
      <c r="C81" s="106"/>
      <c r="D81" s="106"/>
      <c r="E81" s="106"/>
      <c r="F81" s="84"/>
      <c r="G81" s="84"/>
      <c r="H81" s="84"/>
      <c r="I81" s="84"/>
      <c r="J81" s="84"/>
      <c r="K81" s="84"/>
      <c r="L81" s="84"/>
      <c r="M81" s="84"/>
    </row>
    <row r="82" spans="2:13" x14ac:dyDescent="0.2">
      <c r="C82" s="106">
        <v>6.1</v>
      </c>
      <c r="D82" s="106" t="s">
        <v>240</v>
      </c>
      <c r="E82" s="106" t="s">
        <v>15</v>
      </c>
      <c r="F82" s="84">
        <v>5.3420863999999998E-2</v>
      </c>
      <c r="G82" s="84">
        <v>0.191219788</v>
      </c>
      <c r="H82" s="84">
        <v>0.142679161</v>
      </c>
      <c r="I82" s="84">
        <v>0.402197254</v>
      </c>
      <c r="J82" s="84">
        <v>1.3653908999999999E-2</v>
      </c>
      <c r="K82" s="84">
        <v>2.7523818000000002E-2</v>
      </c>
      <c r="L82" s="84">
        <v>1.1945740999999999E-2</v>
      </c>
      <c r="M82" s="84">
        <v>3.1026810000000004E-3</v>
      </c>
    </row>
    <row r="83" spans="2:13" x14ac:dyDescent="0.2">
      <c r="C83" s="106"/>
      <c r="D83" s="106" t="s">
        <v>241</v>
      </c>
      <c r="E83" s="106" t="s">
        <v>15</v>
      </c>
      <c r="F83" s="84">
        <v>1.7655645180000001</v>
      </c>
      <c r="G83" s="84">
        <v>0.21121471400000003</v>
      </c>
      <c r="H83" s="84">
        <v>0.44304450399999995</v>
      </c>
      <c r="I83" s="84">
        <v>0.49397083199999997</v>
      </c>
      <c r="J83" s="84">
        <v>0.22096886800000001</v>
      </c>
      <c r="K83" s="84">
        <v>3.2618413000000006E-2</v>
      </c>
      <c r="L83" s="84">
        <v>3.0334476999999992E-2</v>
      </c>
      <c r="M83" s="84">
        <v>9.6611989999999988E-3</v>
      </c>
    </row>
    <row r="84" spans="2:13" x14ac:dyDescent="0.2">
      <c r="C84" s="106"/>
      <c r="D84" s="106"/>
      <c r="E84" s="106"/>
      <c r="F84" s="84"/>
      <c r="G84" s="84"/>
      <c r="H84" s="84"/>
      <c r="I84" s="84"/>
      <c r="J84" s="84"/>
      <c r="K84" s="84"/>
      <c r="L84" s="84"/>
      <c r="M84" s="84"/>
    </row>
    <row r="85" spans="2:13" x14ac:dyDescent="0.2">
      <c r="C85" s="106"/>
      <c r="D85" s="106"/>
      <c r="E85" s="106"/>
      <c r="F85" s="84"/>
      <c r="G85" s="84"/>
      <c r="H85" s="84"/>
      <c r="I85" s="84"/>
      <c r="J85" s="84"/>
      <c r="K85" s="84"/>
      <c r="L85" s="84"/>
      <c r="M85" s="84"/>
    </row>
    <row r="86" spans="2:13" x14ac:dyDescent="0.2">
      <c r="C86" s="106">
        <v>6.1</v>
      </c>
      <c r="D86" s="106" t="s">
        <v>59</v>
      </c>
      <c r="E86" s="106" t="s">
        <v>15</v>
      </c>
      <c r="F86" s="84">
        <v>2.5888641089999997</v>
      </c>
      <c r="G86" s="84">
        <v>0.40344226999999999</v>
      </c>
      <c r="H86" s="84">
        <v>0.69493515399999994</v>
      </c>
      <c r="I86" s="84">
        <v>0.32361308999999999</v>
      </c>
      <c r="J86" s="84">
        <v>0.32607235000000001</v>
      </c>
      <c r="K86" s="84">
        <v>4.7314307999999999E-2</v>
      </c>
      <c r="L86" s="84">
        <v>3.6998627999999999E-2</v>
      </c>
      <c r="M86" s="84">
        <v>2.6729400000000006E-4</v>
      </c>
    </row>
    <row r="87" spans="2:13" x14ac:dyDescent="0.2">
      <c r="C87" s="106"/>
      <c r="D87" s="106"/>
      <c r="E87" s="106"/>
      <c r="F87" s="84"/>
      <c r="G87" s="84"/>
      <c r="H87" s="84"/>
      <c r="I87" s="84"/>
      <c r="J87" s="84"/>
      <c r="K87" s="84"/>
      <c r="L87" s="84"/>
      <c r="M87" s="84"/>
    </row>
    <row r="88" spans="2:13" x14ac:dyDescent="0.2">
      <c r="C88" s="106">
        <v>6.2</v>
      </c>
      <c r="D88" s="106" t="s">
        <v>209</v>
      </c>
      <c r="E88" s="106" t="s">
        <v>15</v>
      </c>
      <c r="F88" s="84">
        <v>2.2834199999999999E-2</v>
      </c>
      <c r="G88" s="84">
        <v>1.4482500000000001E-2</v>
      </c>
      <c r="H88" s="84">
        <v>1.5413899999999999E-2</v>
      </c>
      <c r="I88" s="84">
        <v>1.58546E-2</v>
      </c>
      <c r="J88" s="84">
        <v>1.32508E-2</v>
      </c>
      <c r="K88" s="84">
        <v>1.2203800000000001E-2</v>
      </c>
      <c r="L88" s="84">
        <v>1.2047199999999999E-2</v>
      </c>
      <c r="M88" s="85">
        <v>2.04E-4</v>
      </c>
    </row>
    <row r="89" spans="2:13" x14ac:dyDescent="0.2">
      <c r="C89" s="106"/>
      <c r="D89" s="106"/>
      <c r="E89" s="106"/>
      <c r="F89" s="84"/>
      <c r="G89" s="84"/>
      <c r="H89" s="84"/>
      <c r="I89" s="84"/>
      <c r="J89" s="84"/>
      <c r="K89" s="84"/>
      <c r="L89" s="84"/>
      <c r="M89" s="84"/>
    </row>
    <row r="90" spans="2:13" x14ac:dyDescent="0.2">
      <c r="C90" s="106">
        <v>6.3</v>
      </c>
      <c r="D90" s="106" t="s">
        <v>60</v>
      </c>
      <c r="E90" s="106" t="s">
        <v>15</v>
      </c>
      <c r="F90" s="84">
        <v>4.4306836910000005</v>
      </c>
      <c r="G90" s="84">
        <v>0.82035927199999992</v>
      </c>
      <c r="H90" s="84">
        <v>1.2960727189999999</v>
      </c>
      <c r="I90" s="84">
        <v>1.2356357759999999</v>
      </c>
      <c r="J90" s="84">
        <v>0.57394592700000002</v>
      </c>
      <c r="K90" s="84">
        <v>0.119660339</v>
      </c>
      <c r="L90" s="84">
        <v>9.132604599999998E-2</v>
      </c>
      <c r="M90" s="84">
        <v>1.3235173999999997E-2</v>
      </c>
    </row>
    <row r="91" spans="2:13" x14ac:dyDescent="0.2">
      <c r="C91" s="106"/>
      <c r="D91" s="106"/>
      <c r="E91" s="106"/>
      <c r="F91" s="85"/>
      <c r="G91" s="85"/>
      <c r="H91" s="85"/>
      <c r="I91" s="85"/>
      <c r="J91" s="85"/>
      <c r="K91" s="114"/>
      <c r="L91" s="85"/>
      <c r="M91" s="85"/>
    </row>
    <row r="92" spans="2:13" ht="42" customHeight="1" x14ac:dyDescent="0.2">
      <c r="C92" s="106">
        <v>6.4</v>
      </c>
      <c r="D92" s="110" t="s">
        <v>61</v>
      </c>
      <c r="E92" s="106" t="s">
        <v>62</v>
      </c>
      <c r="F92" s="85"/>
      <c r="G92" s="85"/>
      <c r="H92" s="85"/>
      <c r="I92" s="85"/>
      <c r="J92" s="85"/>
      <c r="K92" s="114"/>
      <c r="L92" s="85"/>
      <c r="M92" s="85"/>
    </row>
    <row r="93" spans="2:13" x14ac:dyDescent="0.2">
      <c r="B93" s="102" t="s">
        <v>176</v>
      </c>
      <c r="C93" s="106"/>
      <c r="D93" s="110" t="s">
        <v>63</v>
      </c>
      <c r="E93" s="106"/>
      <c r="F93" s="90">
        <v>1.9679070685843989E-2</v>
      </c>
      <c r="G93" s="90">
        <v>1.2721560993053955E-2</v>
      </c>
      <c r="H93" s="90">
        <v>1.5860510920292021E-2</v>
      </c>
      <c r="I93" s="90">
        <v>6.5775635152130257E-3</v>
      </c>
      <c r="J93" s="90">
        <v>1.895974831350165E-2</v>
      </c>
      <c r="K93" s="90">
        <v>9.9915223751585736E-3</v>
      </c>
      <c r="L93" s="90">
        <v>1.2449673423939928E-2</v>
      </c>
      <c r="M93" s="90">
        <v>1.9906528331305672E-4</v>
      </c>
    </row>
    <row r="94" spans="2:13" x14ac:dyDescent="0.2">
      <c r="B94" s="102" t="s">
        <v>177</v>
      </c>
      <c r="C94" s="106"/>
      <c r="D94" s="110" t="s">
        <v>64</v>
      </c>
      <c r="E94" s="106"/>
      <c r="F94" s="90">
        <v>1.967633512504479E-2</v>
      </c>
      <c r="G94" s="90">
        <v>1.2721345016129341E-2</v>
      </c>
      <c r="H94" s="90">
        <v>1.5875659559976718E-2</v>
      </c>
      <c r="I94" s="90">
        <v>6.6035806486345015E-3</v>
      </c>
      <c r="J94" s="90">
        <v>1.8962924436052717E-2</v>
      </c>
      <c r="K94" s="90">
        <v>9.9976023602670622E-3</v>
      </c>
      <c r="L94" s="90">
        <v>1.2454096883717555E-2</v>
      </c>
      <c r="M94" s="90">
        <v>1.9908860681239839E-4</v>
      </c>
    </row>
    <row r="95" spans="2:13" ht="15" hidden="1" customHeight="1" x14ac:dyDescent="0.2">
      <c r="B95" s="102" t="s">
        <v>176</v>
      </c>
      <c r="C95" s="106"/>
      <c r="D95" s="110" t="s">
        <v>65</v>
      </c>
      <c r="E95" s="106"/>
      <c r="F95" s="90" t="s">
        <v>22</v>
      </c>
      <c r="G95" s="90" t="s">
        <v>22</v>
      </c>
      <c r="H95" s="90" t="s">
        <v>22</v>
      </c>
      <c r="I95" s="90" t="s">
        <v>22</v>
      </c>
      <c r="J95" s="90" t="s">
        <v>22</v>
      </c>
      <c r="K95" s="90" t="s">
        <v>22</v>
      </c>
      <c r="L95" s="90" t="s">
        <v>22</v>
      </c>
      <c r="M95" s="90" t="s">
        <v>22</v>
      </c>
    </row>
    <row r="96" spans="2:13" ht="15" hidden="1" customHeight="1" x14ac:dyDescent="0.2">
      <c r="B96" s="102" t="s">
        <v>177</v>
      </c>
      <c r="C96" s="106"/>
      <c r="D96" s="110" t="s">
        <v>66</v>
      </c>
      <c r="E96" s="106"/>
      <c r="F96" s="90" t="s">
        <v>22</v>
      </c>
      <c r="G96" s="90" t="s">
        <v>22</v>
      </c>
      <c r="H96" s="90" t="s">
        <v>22</v>
      </c>
      <c r="I96" s="90" t="s">
        <v>22</v>
      </c>
      <c r="J96" s="90" t="s">
        <v>22</v>
      </c>
      <c r="K96" s="90" t="s">
        <v>22</v>
      </c>
      <c r="L96" s="90" t="s">
        <v>22</v>
      </c>
      <c r="M96" s="90" t="s">
        <v>22</v>
      </c>
    </row>
    <row r="97" spans="2:13" ht="15" hidden="1" customHeight="1" x14ac:dyDescent="0.2">
      <c r="B97" s="102" t="s">
        <v>178</v>
      </c>
      <c r="C97" s="106"/>
      <c r="D97" s="110" t="s">
        <v>67</v>
      </c>
      <c r="E97" s="106"/>
      <c r="F97" s="90" t="s">
        <v>22</v>
      </c>
      <c r="G97" s="90" t="s">
        <v>22</v>
      </c>
      <c r="H97" s="90" t="s">
        <v>22</v>
      </c>
      <c r="I97" s="90" t="s">
        <v>22</v>
      </c>
      <c r="J97" s="90" t="s">
        <v>22</v>
      </c>
      <c r="K97" s="90" t="s">
        <v>22</v>
      </c>
      <c r="L97" s="90" t="s">
        <v>22</v>
      </c>
      <c r="M97" s="90" t="s">
        <v>22</v>
      </c>
    </row>
    <row r="98" spans="2:13" ht="11.25" customHeight="1" x14ac:dyDescent="0.2">
      <c r="C98" s="106"/>
      <c r="D98" s="110"/>
      <c r="E98" s="106"/>
      <c r="F98" s="91"/>
      <c r="G98" s="91"/>
      <c r="H98" s="91"/>
      <c r="I98" s="91"/>
      <c r="J98" s="92"/>
      <c r="K98" s="91"/>
      <c r="L98" s="91"/>
      <c r="M98" s="91"/>
    </row>
    <row r="99" spans="2:13" ht="42.75" customHeight="1" x14ac:dyDescent="0.2">
      <c r="C99" s="106">
        <v>6.5</v>
      </c>
      <c r="D99" s="110" t="s">
        <v>242</v>
      </c>
      <c r="E99" s="106" t="s">
        <v>62</v>
      </c>
      <c r="F99" s="91"/>
      <c r="G99" s="91"/>
      <c r="H99" s="91"/>
      <c r="I99" s="91"/>
      <c r="J99" s="91"/>
      <c r="K99" s="91"/>
      <c r="L99" s="91"/>
      <c r="M99" s="91"/>
    </row>
    <row r="100" spans="2:13" x14ac:dyDescent="0.2">
      <c r="B100" s="102" t="s">
        <v>176</v>
      </c>
      <c r="C100" s="106"/>
      <c r="D100" s="110" t="s">
        <v>63</v>
      </c>
      <c r="E100" s="106"/>
      <c r="F100" s="90">
        <v>2.6471009464014109E-2</v>
      </c>
      <c r="G100" s="90">
        <v>2.4526028908216251E-2</v>
      </c>
      <c r="H100" s="90">
        <v>2.5729481604363492E-2</v>
      </c>
      <c r="I100" s="90">
        <v>2.4153913577677311E-2</v>
      </c>
      <c r="J100" s="90">
        <v>2.6186472646827615E-2</v>
      </c>
      <c r="K100" s="90">
        <v>2.4594699137235321E-2</v>
      </c>
      <c r="L100" s="90">
        <v>2.4854246047098211E-2</v>
      </c>
      <c r="M100" s="90">
        <v>1.0534970147388712E-2</v>
      </c>
    </row>
    <row r="101" spans="2:13" x14ac:dyDescent="0.2">
      <c r="B101" s="102" t="s">
        <v>177</v>
      </c>
      <c r="C101" s="106"/>
      <c r="D101" s="110" t="s">
        <v>64</v>
      </c>
      <c r="E101" s="106"/>
      <c r="F101" s="90">
        <v>2.6063777348896165E-2</v>
      </c>
      <c r="G101" s="90">
        <v>1.7784908531126731E-2</v>
      </c>
      <c r="H101" s="90">
        <v>2.2375082821550728E-2</v>
      </c>
      <c r="I101" s="90">
        <v>1.1984982160258726E-2</v>
      </c>
      <c r="J101" s="90">
        <v>2.537542431818577E-2</v>
      </c>
      <c r="K101" s="90">
        <v>1.6819263560314397E-2</v>
      </c>
      <c r="L101" s="90">
        <v>2.024279664902949E-2</v>
      </c>
      <c r="M101" s="90">
        <v>6.5038349074485451E-3</v>
      </c>
    </row>
    <row r="102" spans="2:13" ht="15" hidden="1" customHeight="1" x14ac:dyDescent="0.2">
      <c r="B102" s="102" t="s">
        <v>176</v>
      </c>
      <c r="C102" s="106"/>
      <c r="D102" s="110" t="s">
        <v>65</v>
      </c>
      <c r="E102" s="106"/>
      <c r="F102" s="90" t="s">
        <v>22</v>
      </c>
      <c r="G102" s="90" t="s">
        <v>22</v>
      </c>
      <c r="H102" s="90" t="s">
        <v>22</v>
      </c>
      <c r="I102" s="90" t="s">
        <v>22</v>
      </c>
      <c r="J102" s="90" t="s">
        <v>22</v>
      </c>
      <c r="K102" s="90" t="s">
        <v>22</v>
      </c>
      <c r="L102" s="90" t="s">
        <v>22</v>
      </c>
      <c r="M102" s="90" t="s">
        <v>22</v>
      </c>
    </row>
    <row r="103" spans="2:13" ht="15" hidden="1" customHeight="1" x14ac:dyDescent="0.2">
      <c r="B103" s="102" t="s">
        <v>177</v>
      </c>
      <c r="C103" s="106"/>
      <c r="D103" s="110" t="s">
        <v>66</v>
      </c>
      <c r="E103" s="106"/>
      <c r="F103" s="90" t="s">
        <v>22</v>
      </c>
      <c r="G103" s="90" t="s">
        <v>22</v>
      </c>
      <c r="H103" s="90" t="s">
        <v>22</v>
      </c>
      <c r="I103" s="90" t="s">
        <v>22</v>
      </c>
      <c r="J103" s="90" t="s">
        <v>22</v>
      </c>
      <c r="K103" s="90" t="s">
        <v>22</v>
      </c>
      <c r="L103" s="90" t="s">
        <v>22</v>
      </c>
      <c r="M103" s="90" t="s">
        <v>22</v>
      </c>
    </row>
    <row r="104" spans="2:13" ht="15" hidden="1" customHeight="1" x14ac:dyDescent="0.2">
      <c r="B104" s="102" t="s">
        <v>178</v>
      </c>
      <c r="C104" s="106"/>
      <c r="D104" s="110" t="s">
        <v>67</v>
      </c>
      <c r="E104" s="106"/>
      <c r="F104" s="90" t="s">
        <v>22</v>
      </c>
      <c r="G104" s="90" t="s">
        <v>22</v>
      </c>
      <c r="H104" s="90" t="s">
        <v>22</v>
      </c>
      <c r="I104" s="90" t="s">
        <v>22</v>
      </c>
      <c r="J104" s="90" t="s">
        <v>22</v>
      </c>
      <c r="K104" s="90" t="s">
        <v>22</v>
      </c>
      <c r="L104" s="90" t="s">
        <v>22</v>
      </c>
      <c r="M104" s="90" t="s">
        <v>22</v>
      </c>
    </row>
    <row r="105" spans="2:13" ht="15" hidden="1" customHeight="1" x14ac:dyDescent="0.2">
      <c r="C105" s="106"/>
      <c r="D105" s="110"/>
      <c r="E105" s="106"/>
      <c r="F105" s="90"/>
      <c r="G105" s="90"/>
      <c r="H105" s="90"/>
      <c r="I105" s="90"/>
      <c r="J105" s="90"/>
      <c r="K105" s="90"/>
      <c r="L105" s="90"/>
      <c r="M105" s="90"/>
    </row>
    <row r="106" spans="2:13" ht="15" hidden="1" customHeight="1" x14ac:dyDescent="0.2">
      <c r="C106" s="106"/>
      <c r="D106" s="110"/>
      <c r="E106" s="106"/>
      <c r="F106" s="90"/>
      <c r="G106" s="90"/>
      <c r="H106" s="90"/>
      <c r="I106" s="90"/>
      <c r="J106" s="90"/>
      <c r="K106" s="90"/>
      <c r="L106" s="90"/>
      <c r="M106" s="90"/>
    </row>
    <row r="107" spans="2:13" ht="15" hidden="1" customHeight="1" x14ac:dyDescent="0.2">
      <c r="C107" s="106"/>
      <c r="D107" s="110"/>
      <c r="E107" s="106"/>
      <c r="F107" s="90"/>
      <c r="G107" s="90"/>
      <c r="H107" s="90"/>
      <c r="I107" s="90"/>
      <c r="J107" s="90"/>
      <c r="K107" s="90"/>
      <c r="L107" s="90"/>
      <c r="M107" s="90"/>
    </row>
    <row r="108" spans="2:13" ht="15" hidden="1" customHeight="1" x14ac:dyDescent="0.2">
      <c r="C108" s="106"/>
      <c r="D108" s="110"/>
      <c r="E108" s="106"/>
      <c r="F108" s="90"/>
      <c r="G108" s="90"/>
      <c r="H108" s="90"/>
      <c r="I108" s="90"/>
      <c r="J108" s="90"/>
      <c r="K108" s="90"/>
      <c r="L108" s="90"/>
      <c r="M108" s="90"/>
    </row>
    <row r="109" spans="2:13" ht="15" hidden="1" customHeight="1" x14ac:dyDescent="0.2">
      <c r="C109" s="106"/>
      <c r="D109" s="110"/>
      <c r="E109" s="106"/>
      <c r="F109" s="90"/>
      <c r="G109" s="90"/>
      <c r="H109" s="90"/>
      <c r="I109" s="90"/>
      <c r="J109" s="90"/>
      <c r="K109" s="90"/>
      <c r="L109" s="90"/>
      <c r="M109" s="90"/>
    </row>
    <row r="110" spans="2:13" ht="15" hidden="1" customHeight="1" x14ac:dyDescent="0.2">
      <c r="C110" s="106"/>
      <c r="D110" s="110"/>
      <c r="E110" s="106"/>
      <c r="F110" s="90"/>
      <c r="G110" s="90"/>
      <c r="H110" s="90"/>
      <c r="I110" s="90"/>
      <c r="J110" s="90"/>
      <c r="K110" s="90"/>
      <c r="L110" s="90"/>
      <c r="M110" s="90"/>
    </row>
    <row r="111" spans="2:13" ht="15" customHeight="1" x14ac:dyDescent="0.2">
      <c r="C111" s="106"/>
      <c r="D111" s="110"/>
      <c r="E111" s="106"/>
      <c r="F111" s="91"/>
      <c r="G111" s="91"/>
      <c r="H111" s="91"/>
      <c r="I111" s="91"/>
      <c r="J111" s="91"/>
      <c r="K111" s="91"/>
      <c r="L111" s="91"/>
      <c r="M111" s="91"/>
    </row>
    <row r="112" spans="2:13" ht="15" x14ac:dyDescent="0.25">
      <c r="C112" s="106">
        <v>7.1</v>
      </c>
      <c r="D112" s="113" t="s">
        <v>68</v>
      </c>
      <c r="E112" s="106" t="s">
        <v>62</v>
      </c>
      <c r="F112" s="93"/>
      <c r="G112" s="93"/>
      <c r="H112" s="93"/>
      <c r="I112" s="93"/>
      <c r="J112" s="93"/>
      <c r="K112" s="93"/>
      <c r="L112" s="93"/>
      <c r="M112" s="93"/>
    </row>
    <row r="113" spans="1:13" x14ac:dyDescent="0.2">
      <c r="A113" s="102" t="s">
        <v>160</v>
      </c>
      <c r="C113" s="106"/>
      <c r="D113" s="106" t="s">
        <v>21</v>
      </c>
      <c r="E113" s="106"/>
      <c r="F113" s="90">
        <v>0.23768464202417117</v>
      </c>
      <c r="G113" s="90">
        <v>0.1609516552366439</v>
      </c>
      <c r="H113" s="90">
        <v>0.36173767752715125</v>
      </c>
      <c r="I113" s="90">
        <v>0.23767605633802824</v>
      </c>
      <c r="J113" s="90">
        <v>0.19117047308319735</v>
      </c>
      <c r="K113" s="90">
        <v>0.15193671576650303</v>
      </c>
      <c r="L113" s="90">
        <v>0.31922771753504353</v>
      </c>
      <c r="M113" s="90">
        <v>0.12919923970228719</v>
      </c>
    </row>
    <row r="114" spans="1:13" x14ac:dyDescent="0.2">
      <c r="A114" s="102" t="s">
        <v>168</v>
      </c>
      <c r="C114" s="106"/>
      <c r="D114" s="106" t="s">
        <v>29</v>
      </c>
      <c r="E114" s="106"/>
      <c r="F114" s="90">
        <v>0.23794299707502908</v>
      </c>
      <c r="G114" s="90">
        <v>0.16486720781779485</v>
      </c>
      <c r="H114" s="90">
        <v>0.36412030875698687</v>
      </c>
      <c r="I114" s="90">
        <v>0.24514423629467874</v>
      </c>
      <c r="J114" s="90">
        <v>0.19163123308851948</v>
      </c>
      <c r="K114" s="90">
        <v>0.156234475906607</v>
      </c>
      <c r="L114" s="90">
        <v>0.32237169905331342</v>
      </c>
      <c r="M114" s="90">
        <v>0.13148956817079083</v>
      </c>
    </row>
    <row r="115" spans="1:13" x14ac:dyDescent="0.2">
      <c r="A115" s="102" t="s">
        <v>179</v>
      </c>
      <c r="B115" s="102" t="s">
        <v>180</v>
      </c>
      <c r="C115" s="106"/>
      <c r="D115" s="106" t="s">
        <v>69</v>
      </c>
      <c r="E115" s="106"/>
      <c r="F115" s="90" t="s">
        <v>22</v>
      </c>
      <c r="G115" s="90" t="s">
        <v>22</v>
      </c>
      <c r="H115" s="90" t="s">
        <v>22</v>
      </c>
      <c r="I115" s="90" t="s">
        <v>22</v>
      </c>
      <c r="J115" s="90" t="s">
        <v>22</v>
      </c>
      <c r="K115" s="90" t="s">
        <v>22</v>
      </c>
      <c r="L115" s="90" t="s">
        <v>22</v>
      </c>
      <c r="M115" s="90" t="s">
        <v>22</v>
      </c>
    </row>
    <row r="116" spans="1:13" x14ac:dyDescent="0.2">
      <c r="A116" s="102" t="s">
        <v>181</v>
      </c>
      <c r="B116" s="102" t="s">
        <v>182</v>
      </c>
      <c r="C116" s="106"/>
      <c r="D116" s="106" t="s">
        <v>26</v>
      </c>
      <c r="E116" s="106"/>
      <c r="F116" s="90" t="s">
        <v>22</v>
      </c>
      <c r="G116" s="90" t="s">
        <v>22</v>
      </c>
      <c r="H116" s="90" t="s">
        <v>22</v>
      </c>
      <c r="I116" s="90" t="s">
        <v>22</v>
      </c>
      <c r="J116" s="90" t="s">
        <v>22</v>
      </c>
      <c r="K116" s="90" t="s">
        <v>22</v>
      </c>
      <c r="L116" s="90" t="s">
        <v>22</v>
      </c>
      <c r="M116" s="90" t="s">
        <v>22</v>
      </c>
    </row>
    <row r="117" spans="1:13" x14ac:dyDescent="0.2">
      <c r="A117" s="102" t="s">
        <v>183</v>
      </c>
      <c r="B117" s="102" t="s">
        <v>184</v>
      </c>
      <c r="C117" s="106"/>
      <c r="D117" s="106" t="s">
        <v>31</v>
      </c>
      <c r="E117" s="106"/>
      <c r="F117" s="90" t="s">
        <v>22</v>
      </c>
      <c r="G117" s="90" t="s">
        <v>22</v>
      </c>
      <c r="H117" s="90" t="s">
        <v>22</v>
      </c>
      <c r="I117" s="90" t="s">
        <v>22</v>
      </c>
      <c r="J117" s="90" t="s">
        <v>22</v>
      </c>
      <c r="K117" s="90" t="s">
        <v>22</v>
      </c>
      <c r="L117" s="90" t="s">
        <v>22</v>
      </c>
      <c r="M117" s="90" t="s">
        <v>22</v>
      </c>
    </row>
    <row r="118" spans="1:13" x14ac:dyDescent="0.2">
      <c r="A118" s="102" t="s">
        <v>168</v>
      </c>
      <c r="C118" s="106"/>
      <c r="D118" s="106" t="s">
        <v>70</v>
      </c>
      <c r="E118" s="106"/>
      <c r="F118" s="90">
        <v>0.19389833023758496</v>
      </c>
      <c r="G118" s="90">
        <v>0.19389833023758496</v>
      </c>
      <c r="H118" s="90">
        <v>0.33916487137244977</v>
      </c>
      <c r="I118" s="90">
        <v>0.18759442736210774</v>
      </c>
      <c r="J118" s="90">
        <v>0.15400716724666452</v>
      </c>
      <c r="K118" s="90">
        <v>9.9154111798767097E-2</v>
      </c>
      <c r="L118" s="90">
        <v>0.23313186400283414</v>
      </c>
      <c r="M118" s="90">
        <v>0.14017658471483085</v>
      </c>
    </row>
    <row r="119" spans="1:13" x14ac:dyDescent="0.2">
      <c r="C119" s="106"/>
      <c r="D119" s="106"/>
      <c r="E119" s="106"/>
      <c r="F119" s="85"/>
      <c r="G119" s="85"/>
      <c r="H119" s="85"/>
      <c r="I119" s="85"/>
      <c r="J119" s="85"/>
      <c r="K119" s="114"/>
      <c r="L119" s="85"/>
      <c r="M119" s="85"/>
    </row>
    <row r="120" spans="1:13" x14ac:dyDescent="0.2">
      <c r="C120" s="106">
        <v>7.2</v>
      </c>
      <c r="D120" s="106" t="s">
        <v>71</v>
      </c>
      <c r="E120" s="106"/>
      <c r="F120" s="85"/>
      <c r="G120" s="85"/>
      <c r="H120" s="85"/>
      <c r="I120" s="85"/>
      <c r="J120" s="85"/>
      <c r="K120" s="114"/>
      <c r="L120" s="85"/>
      <c r="M120" s="85"/>
    </row>
    <row r="121" spans="1:13" x14ac:dyDescent="0.2">
      <c r="C121" s="106"/>
      <c r="D121" s="106" t="s">
        <v>72</v>
      </c>
      <c r="E121" s="106"/>
      <c r="F121" s="85"/>
      <c r="G121" s="85"/>
      <c r="H121" s="85"/>
      <c r="I121" s="85"/>
      <c r="J121" s="85"/>
      <c r="K121" s="94"/>
      <c r="L121" s="85"/>
      <c r="M121" s="85"/>
    </row>
    <row r="122" spans="1:13" ht="15" x14ac:dyDescent="0.25">
      <c r="C122" s="115" t="s">
        <v>73</v>
      </c>
      <c r="D122" s="113" t="s">
        <v>74</v>
      </c>
      <c r="E122" s="106" t="s">
        <v>62</v>
      </c>
      <c r="F122" s="93"/>
      <c r="G122" s="93"/>
      <c r="H122" s="93"/>
      <c r="I122" s="93"/>
      <c r="J122" s="93"/>
      <c r="K122" s="85"/>
      <c r="L122" s="93"/>
      <c r="M122" s="93"/>
    </row>
    <row r="123" spans="1:13" x14ac:dyDescent="0.2">
      <c r="A123" s="102" t="s">
        <v>160</v>
      </c>
      <c r="C123" s="115"/>
      <c r="D123" s="106" t="s">
        <v>21</v>
      </c>
      <c r="E123" s="106"/>
      <c r="F123" s="90">
        <v>0.15690031049745645</v>
      </c>
      <c r="G123" s="90">
        <v>0.22384862549089601</v>
      </c>
      <c r="H123" s="90">
        <v>0.32772196578875912</v>
      </c>
      <c r="I123" s="90">
        <v>0.15367483296213802</v>
      </c>
      <c r="J123" s="90">
        <v>9.2992796332678429E-2</v>
      </c>
      <c r="K123" s="90">
        <v>0.20279122757049262</v>
      </c>
      <c r="L123" s="90">
        <v>0.25610677411231442</v>
      </c>
      <c r="M123" s="90">
        <v>0.14261689044358916</v>
      </c>
    </row>
    <row r="124" spans="1:13" x14ac:dyDescent="0.2">
      <c r="A124" s="102" t="s">
        <v>168</v>
      </c>
      <c r="C124" s="115"/>
      <c r="D124" s="106" t="s">
        <v>29</v>
      </c>
      <c r="E124" s="106"/>
      <c r="F124" s="90">
        <v>0.15747630859250794</v>
      </c>
      <c r="G124" s="90">
        <v>0.23226344310129221</v>
      </c>
      <c r="H124" s="90">
        <v>0.33220691447881467</v>
      </c>
      <c r="I124" s="90">
        <v>0.16808625336927219</v>
      </c>
      <c r="J124" s="90">
        <v>9.3949609652235644E-2</v>
      </c>
      <c r="K124" s="90">
        <v>0.21192397813069519</v>
      </c>
      <c r="L124" s="90">
        <v>0.262006657156443</v>
      </c>
      <c r="M124" s="90">
        <v>0.14754145813372532</v>
      </c>
    </row>
    <row r="125" spans="1:13" hidden="1" x14ac:dyDescent="0.2">
      <c r="A125" s="102" t="s">
        <v>179</v>
      </c>
      <c r="B125" s="102" t="s">
        <v>180</v>
      </c>
      <c r="C125" s="115"/>
      <c r="D125" s="106" t="s">
        <v>69</v>
      </c>
      <c r="E125" s="106"/>
      <c r="F125" s="90" t="s">
        <v>22</v>
      </c>
      <c r="G125" s="90" t="s">
        <v>22</v>
      </c>
      <c r="H125" s="90" t="s">
        <v>22</v>
      </c>
      <c r="I125" s="90" t="s">
        <v>22</v>
      </c>
      <c r="J125" s="90" t="s">
        <v>22</v>
      </c>
      <c r="K125" s="90" t="s">
        <v>22</v>
      </c>
      <c r="L125" s="90" t="s">
        <v>22</v>
      </c>
      <c r="M125" s="90" t="s">
        <v>22</v>
      </c>
    </row>
    <row r="126" spans="1:13" hidden="1" x14ac:dyDescent="0.2">
      <c r="A126" s="102" t="s">
        <v>181</v>
      </c>
      <c r="B126" s="102" t="s">
        <v>182</v>
      </c>
      <c r="C126" s="115"/>
      <c r="D126" s="106" t="s">
        <v>26</v>
      </c>
      <c r="E126" s="106"/>
      <c r="F126" s="90" t="s">
        <v>22</v>
      </c>
      <c r="G126" s="90" t="s">
        <v>22</v>
      </c>
      <c r="H126" s="90" t="s">
        <v>22</v>
      </c>
      <c r="I126" s="90" t="s">
        <v>22</v>
      </c>
      <c r="J126" s="90" t="s">
        <v>22</v>
      </c>
      <c r="K126" s="90" t="s">
        <v>22</v>
      </c>
      <c r="L126" s="90" t="s">
        <v>22</v>
      </c>
      <c r="M126" s="90" t="s">
        <v>22</v>
      </c>
    </row>
    <row r="127" spans="1:13" hidden="1" x14ac:dyDescent="0.2">
      <c r="A127" s="102" t="s">
        <v>183</v>
      </c>
      <c r="B127" s="102" t="s">
        <v>184</v>
      </c>
      <c r="C127" s="115"/>
      <c r="D127" s="106" t="s">
        <v>31</v>
      </c>
      <c r="E127" s="106"/>
      <c r="F127" s="90" t="s">
        <v>22</v>
      </c>
      <c r="G127" s="90" t="s">
        <v>22</v>
      </c>
      <c r="H127" s="90" t="s">
        <v>22</v>
      </c>
      <c r="I127" s="90" t="s">
        <v>22</v>
      </c>
      <c r="J127" s="90" t="s">
        <v>22</v>
      </c>
      <c r="K127" s="90" t="s">
        <v>22</v>
      </c>
      <c r="L127" s="90" t="s">
        <v>22</v>
      </c>
      <c r="M127" s="90" t="s">
        <v>22</v>
      </c>
    </row>
    <row r="128" spans="1:13" x14ac:dyDescent="0.2">
      <c r="A128" s="102" t="s">
        <v>168</v>
      </c>
      <c r="C128" s="106"/>
      <c r="D128" s="106" t="s">
        <v>70</v>
      </c>
      <c r="E128" s="106"/>
      <c r="F128" s="90">
        <v>0.17475881518267689</v>
      </c>
      <c r="G128" s="90">
        <v>0.17475881518267689</v>
      </c>
      <c r="H128" s="90">
        <v>0.30672355790533801</v>
      </c>
      <c r="I128" s="90">
        <v>0.10682840423700246</v>
      </c>
      <c r="J128" s="90">
        <v>0.16089016554456315</v>
      </c>
      <c r="K128" s="90">
        <v>0.14523414917514899</v>
      </c>
      <c r="L128" s="90">
        <v>0.26667118268118939</v>
      </c>
      <c r="M128" s="90">
        <v>0.16061710449343858</v>
      </c>
    </row>
    <row r="129" spans="1:13" x14ac:dyDescent="0.2">
      <c r="C129" s="106"/>
      <c r="D129" s="106"/>
      <c r="E129" s="106"/>
      <c r="F129" s="85"/>
      <c r="G129" s="85"/>
      <c r="H129" s="85"/>
      <c r="I129" s="85"/>
      <c r="J129" s="85"/>
      <c r="K129" s="85"/>
      <c r="L129" s="85"/>
      <c r="M129" s="85"/>
    </row>
    <row r="130" spans="1:13" x14ac:dyDescent="0.2">
      <c r="C130" s="106"/>
      <c r="D130" s="106"/>
      <c r="E130" s="106"/>
      <c r="F130" s="85"/>
      <c r="G130" s="85"/>
      <c r="H130" s="85"/>
      <c r="I130" s="85"/>
      <c r="J130" s="85"/>
      <c r="K130" s="114"/>
      <c r="L130" s="95"/>
      <c r="M130" s="85"/>
    </row>
    <row r="131" spans="1:13" ht="15" x14ac:dyDescent="0.25">
      <c r="C131" s="115" t="s">
        <v>75</v>
      </c>
      <c r="D131" s="113" t="s">
        <v>76</v>
      </c>
      <c r="E131" s="106" t="s">
        <v>62</v>
      </c>
      <c r="F131" s="93"/>
      <c r="G131" s="93"/>
      <c r="H131" s="93"/>
      <c r="I131" s="93"/>
      <c r="J131" s="93"/>
      <c r="K131" s="93"/>
      <c r="L131" s="93"/>
      <c r="M131" s="93"/>
    </row>
    <row r="132" spans="1:13" x14ac:dyDescent="0.2">
      <c r="A132" s="102" t="s">
        <v>160</v>
      </c>
      <c r="C132" s="115"/>
      <c r="D132" s="106" t="s">
        <v>21</v>
      </c>
      <c r="E132" s="106"/>
      <c r="F132" s="90">
        <v>0.20009172909458584</v>
      </c>
      <c r="G132" s="90">
        <v>0.2024888751618068</v>
      </c>
      <c r="H132" s="90">
        <v>0.26943513990171453</v>
      </c>
      <c r="I132" s="90">
        <v>0.18656697451729909</v>
      </c>
      <c r="J132" s="90">
        <v>0.18054615349276415</v>
      </c>
      <c r="K132" s="90">
        <v>0.2547583896775758</v>
      </c>
      <c r="L132" s="90">
        <v>0.28362207330790334</v>
      </c>
      <c r="M132" s="90">
        <v>0.20787208383209221</v>
      </c>
    </row>
    <row r="133" spans="1:13" x14ac:dyDescent="0.2">
      <c r="A133" s="102" t="s">
        <v>168</v>
      </c>
      <c r="C133" s="115"/>
      <c r="D133" s="106" t="s">
        <v>29</v>
      </c>
      <c r="E133" s="106"/>
      <c r="F133" s="90">
        <v>0.20061200614724561</v>
      </c>
      <c r="G133" s="90">
        <v>0.21047660815482239</v>
      </c>
      <c r="H133" s="90">
        <v>0.27385022168209594</v>
      </c>
      <c r="I133" s="90">
        <v>0.19871402388103432</v>
      </c>
      <c r="J133" s="90">
        <v>0.18154723139502482</v>
      </c>
      <c r="K133" s="90">
        <v>0.26464424177986534</v>
      </c>
      <c r="L133" s="90">
        <v>0.28919578514527444</v>
      </c>
      <c r="M133" s="90">
        <v>0.2114766017557228</v>
      </c>
    </row>
    <row r="134" spans="1:13" hidden="1" x14ac:dyDescent="0.2">
      <c r="A134" s="102" t="s">
        <v>179</v>
      </c>
      <c r="B134" s="102" t="s">
        <v>180</v>
      </c>
      <c r="C134" s="115"/>
      <c r="D134" s="106" t="s">
        <v>69</v>
      </c>
      <c r="E134" s="106"/>
      <c r="F134" s="90" t="s">
        <v>22</v>
      </c>
      <c r="G134" s="90" t="s">
        <v>22</v>
      </c>
      <c r="H134" s="90" t="s">
        <v>22</v>
      </c>
      <c r="I134" s="90" t="s">
        <v>22</v>
      </c>
      <c r="J134" s="90" t="s">
        <v>22</v>
      </c>
      <c r="K134" s="90" t="s">
        <v>22</v>
      </c>
      <c r="L134" s="90" t="s">
        <v>22</v>
      </c>
      <c r="M134" s="90" t="s">
        <v>22</v>
      </c>
    </row>
    <row r="135" spans="1:13" hidden="1" x14ac:dyDescent="0.2">
      <c r="A135" s="102" t="s">
        <v>181</v>
      </c>
      <c r="B135" s="102" t="s">
        <v>182</v>
      </c>
      <c r="C135" s="115"/>
      <c r="D135" s="106" t="s">
        <v>26</v>
      </c>
      <c r="E135" s="106"/>
      <c r="F135" s="90" t="s">
        <v>22</v>
      </c>
      <c r="G135" s="90" t="s">
        <v>22</v>
      </c>
      <c r="H135" s="90" t="s">
        <v>22</v>
      </c>
      <c r="I135" s="90" t="s">
        <v>22</v>
      </c>
      <c r="J135" s="90" t="s">
        <v>22</v>
      </c>
      <c r="K135" s="90" t="s">
        <v>22</v>
      </c>
      <c r="L135" s="90" t="s">
        <v>22</v>
      </c>
      <c r="M135" s="90" t="s">
        <v>22</v>
      </c>
    </row>
    <row r="136" spans="1:13" hidden="1" x14ac:dyDescent="0.2">
      <c r="A136" s="102" t="s">
        <v>183</v>
      </c>
      <c r="B136" s="102" t="s">
        <v>184</v>
      </c>
      <c r="C136" s="115"/>
      <c r="D136" s="106" t="s">
        <v>31</v>
      </c>
      <c r="E136" s="106"/>
      <c r="F136" s="90" t="s">
        <v>22</v>
      </c>
      <c r="G136" s="90" t="s">
        <v>22</v>
      </c>
      <c r="H136" s="90" t="s">
        <v>22</v>
      </c>
      <c r="I136" s="90" t="s">
        <v>22</v>
      </c>
      <c r="J136" s="90" t="s">
        <v>22</v>
      </c>
      <c r="K136" s="90" t="s">
        <v>22</v>
      </c>
      <c r="L136" s="90" t="s">
        <v>22</v>
      </c>
      <c r="M136" s="90" t="s">
        <v>22</v>
      </c>
    </row>
    <row r="137" spans="1:13" x14ac:dyDescent="0.2">
      <c r="A137" s="102" t="s">
        <v>168</v>
      </c>
      <c r="C137" s="106"/>
      <c r="D137" s="106" t="s">
        <v>70</v>
      </c>
      <c r="E137" s="106"/>
      <c r="F137" s="90">
        <v>0.24283492229553216</v>
      </c>
      <c r="G137" s="90">
        <v>0.24283492229553216</v>
      </c>
      <c r="H137" s="90">
        <v>0.33824370461843478</v>
      </c>
      <c r="I137" s="90">
        <v>0.19214769197256554</v>
      </c>
      <c r="J137" s="90">
        <v>0.2254851766134478</v>
      </c>
      <c r="K137" s="90">
        <v>0.28079720876878</v>
      </c>
      <c r="L137" s="90">
        <v>0.28224933072804737</v>
      </c>
      <c r="M137" s="90">
        <v>0.21888816626902385</v>
      </c>
    </row>
    <row r="138" spans="1:13" x14ac:dyDescent="0.2">
      <c r="C138" s="106"/>
      <c r="D138" s="106"/>
      <c r="E138" s="106"/>
      <c r="F138" s="85"/>
      <c r="G138" s="85"/>
      <c r="H138" s="85"/>
      <c r="I138" s="85"/>
      <c r="J138" s="85"/>
      <c r="K138" s="114"/>
      <c r="L138" s="95"/>
      <c r="M138" s="85"/>
    </row>
    <row r="139" spans="1:13" x14ac:dyDescent="0.2">
      <c r="C139" s="106"/>
      <c r="D139" s="106"/>
      <c r="E139" s="106"/>
      <c r="F139" s="85"/>
      <c r="G139" s="85"/>
      <c r="H139" s="85"/>
      <c r="I139" s="85"/>
      <c r="J139" s="85"/>
      <c r="K139" s="114"/>
      <c r="L139" s="95"/>
      <c r="M139" s="85"/>
    </row>
    <row r="140" spans="1:13" ht="15" x14ac:dyDescent="0.25">
      <c r="C140" s="115" t="s">
        <v>77</v>
      </c>
      <c r="D140" s="113" t="s">
        <v>78</v>
      </c>
      <c r="E140" s="106" t="s">
        <v>62</v>
      </c>
      <c r="F140" s="93"/>
      <c r="G140" s="93"/>
      <c r="H140" s="93"/>
      <c r="I140" s="85"/>
      <c r="J140" s="93"/>
      <c r="K140" s="85"/>
      <c r="L140" s="93"/>
      <c r="M140" s="85"/>
    </row>
    <row r="141" spans="1:13" x14ac:dyDescent="0.2">
      <c r="A141" s="102" t="s">
        <v>160</v>
      </c>
      <c r="C141" s="115"/>
      <c r="D141" s="106" t="s">
        <v>21</v>
      </c>
      <c r="E141" s="106"/>
      <c r="F141" s="90">
        <v>0.10056497392656927</v>
      </c>
      <c r="G141" s="90">
        <v>0.12336022752843223</v>
      </c>
      <c r="H141" s="90">
        <v>0.18356757025404979</v>
      </c>
      <c r="I141" s="90">
        <v>0.14022118196292666</v>
      </c>
      <c r="J141" s="90">
        <v>9.9982915343672207E-2</v>
      </c>
      <c r="K141" s="90">
        <v>0.14080388763493334</v>
      </c>
      <c r="L141" s="90">
        <v>0.15365220797884338</v>
      </c>
      <c r="M141" s="90">
        <v>0.12736614078656139</v>
      </c>
    </row>
    <row r="142" spans="1:13" x14ac:dyDescent="0.2">
      <c r="A142" s="102" t="s">
        <v>168</v>
      </c>
      <c r="C142" s="115"/>
      <c r="D142" s="106" t="s">
        <v>29</v>
      </c>
      <c r="E142" s="106"/>
      <c r="F142" s="90">
        <v>0.10143078796631877</v>
      </c>
      <c r="G142" s="90">
        <v>0.13124772074625701</v>
      </c>
      <c r="H142" s="90">
        <v>0.18813422533816637</v>
      </c>
      <c r="I142" s="90">
        <v>0.15233151862693561</v>
      </c>
      <c r="J142" s="90">
        <v>0.1018060727833261</v>
      </c>
      <c r="K142" s="90">
        <v>0.14966113002066495</v>
      </c>
      <c r="L142" s="90">
        <v>0.15836904009130226</v>
      </c>
      <c r="M142" s="90">
        <v>0.13053483143230715</v>
      </c>
    </row>
    <row r="143" spans="1:13" hidden="1" x14ac:dyDescent="0.2">
      <c r="A143" s="102" t="s">
        <v>179</v>
      </c>
      <c r="B143" s="102" t="s">
        <v>180</v>
      </c>
      <c r="C143" s="115"/>
      <c r="D143" s="106" t="s">
        <v>69</v>
      </c>
      <c r="E143" s="106"/>
      <c r="F143" s="90" t="s">
        <v>22</v>
      </c>
      <c r="G143" s="90" t="s">
        <v>22</v>
      </c>
      <c r="H143" s="90" t="s">
        <v>22</v>
      </c>
      <c r="I143" s="90" t="s">
        <v>22</v>
      </c>
      <c r="J143" s="90" t="s">
        <v>22</v>
      </c>
      <c r="K143" s="90" t="s">
        <v>22</v>
      </c>
      <c r="L143" s="90" t="s">
        <v>22</v>
      </c>
      <c r="M143" s="90" t="s">
        <v>22</v>
      </c>
    </row>
    <row r="144" spans="1:13" hidden="1" x14ac:dyDescent="0.2">
      <c r="A144" s="102" t="s">
        <v>181</v>
      </c>
      <c r="B144" s="102" t="s">
        <v>182</v>
      </c>
      <c r="C144" s="115"/>
      <c r="D144" s="106" t="s">
        <v>26</v>
      </c>
      <c r="E144" s="106"/>
      <c r="F144" s="90" t="s">
        <v>22</v>
      </c>
      <c r="G144" s="90" t="s">
        <v>22</v>
      </c>
      <c r="H144" s="90" t="s">
        <v>22</v>
      </c>
      <c r="I144" s="90" t="s">
        <v>22</v>
      </c>
      <c r="J144" s="90" t="s">
        <v>22</v>
      </c>
      <c r="K144" s="90" t="s">
        <v>22</v>
      </c>
      <c r="L144" s="90" t="s">
        <v>22</v>
      </c>
      <c r="M144" s="90" t="s">
        <v>22</v>
      </c>
    </row>
    <row r="145" spans="1:13" hidden="1" x14ac:dyDescent="0.2">
      <c r="A145" s="102" t="s">
        <v>183</v>
      </c>
      <c r="B145" s="102" t="s">
        <v>184</v>
      </c>
      <c r="C145" s="115"/>
      <c r="D145" s="106" t="s">
        <v>31</v>
      </c>
      <c r="E145" s="106"/>
      <c r="F145" s="90" t="s">
        <v>22</v>
      </c>
      <c r="G145" s="90" t="s">
        <v>22</v>
      </c>
      <c r="H145" s="90" t="s">
        <v>22</v>
      </c>
      <c r="I145" s="90" t="s">
        <v>22</v>
      </c>
      <c r="J145" s="90" t="s">
        <v>22</v>
      </c>
      <c r="K145" s="90" t="s">
        <v>22</v>
      </c>
      <c r="L145" s="90" t="s">
        <v>22</v>
      </c>
      <c r="M145" s="90" t="s">
        <v>22</v>
      </c>
    </row>
    <row r="146" spans="1:13" x14ac:dyDescent="0.2">
      <c r="A146" s="102" t="s">
        <v>168</v>
      </c>
      <c r="C146" s="106"/>
      <c r="D146" s="106" t="s">
        <v>70</v>
      </c>
      <c r="E146" s="106" t="s">
        <v>62</v>
      </c>
      <c r="F146" s="90">
        <v>0.15105225986962334</v>
      </c>
      <c r="G146" s="90">
        <v>0.15105225986962334</v>
      </c>
      <c r="H146" s="90">
        <v>0.20877430705632416</v>
      </c>
      <c r="I146" s="90">
        <v>0.15345452703923379</v>
      </c>
      <c r="J146" s="90">
        <v>0.14029472456543934</v>
      </c>
      <c r="K146" s="90">
        <v>0.12870100522129935</v>
      </c>
      <c r="L146" s="90">
        <v>0.17778978307517712</v>
      </c>
      <c r="M146" s="90">
        <v>0.13753365408579876</v>
      </c>
    </row>
    <row r="147" spans="1:13" x14ac:dyDescent="0.2">
      <c r="C147" s="106"/>
      <c r="D147" s="106"/>
      <c r="E147" s="106"/>
      <c r="F147" s="85"/>
      <c r="G147" s="85"/>
      <c r="H147" s="85"/>
      <c r="I147" s="85"/>
      <c r="J147" s="85"/>
      <c r="K147" s="114"/>
      <c r="L147" s="95"/>
      <c r="M147" s="85"/>
    </row>
    <row r="148" spans="1:13" ht="15" x14ac:dyDescent="0.25">
      <c r="C148" s="115" t="s">
        <v>79</v>
      </c>
      <c r="D148" s="113" t="s">
        <v>80</v>
      </c>
      <c r="E148" s="106" t="s">
        <v>62</v>
      </c>
      <c r="F148" s="85"/>
      <c r="G148" s="85"/>
      <c r="H148" s="85"/>
      <c r="I148" s="106"/>
      <c r="J148" s="85"/>
      <c r="K148" s="114"/>
      <c r="L148" s="85"/>
      <c r="M148" s="106"/>
    </row>
    <row r="149" spans="1:13" x14ac:dyDescent="0.2">
      <c r="A149" s="102" t="s">
        <v>160</v>
      </c>
      <c r="C149" s="115"/>
      <c r="D149" s="106" t="s">
        <v>21</v>
      </c>
      <c r="E149" s="106"/>
      <c r="F149" s="90">
        <v>0.10123635822773047</v>
      </c>
      <c r="G149" s="90">
        <v>0.11664742977222042</v>
      </c>
      <c r="H149" s="90">
        <v>8.1550213986438802E-2</v>
      </c>
      <c r="I149" s="90">
        <v>0.17090288106081686</v>
      </c>
      <c r="J149" s="90">
        <v>0.10396685293555863</v>
      </c>
      <c r="K149" s="90">
        <v>0.13514420235913094</v>
      </c>
      <c r="L149" s="90">
        <v>0.10175603315847725</v>
      </c>
      <c r="M149" s="90">
        <v>0.10427180599027275</v>
      </c>
    </row>
    <row r="150" spans="1:13" x14ac:dyDescent="0.2">
      <c r="A150" s="102" t="s">
        <v>168</v>
      </c>
      <c r="C150" s="115"/>
      <c r="D150" s="106" t="s">
        <v>29</v>
      </c>
      <c r="E150" s="106"/>
      <c r="F150" s="90">
        <v>0.10208650294598032</v>
      </c>
      <c r="G150" s="90">
        <v>0.13281675204481069</v>
      </c>
      <c r="H150" s="90">
        <v>0.17745491400526836</v>
      </c>
      <c r="I150" s="90">
        <v>0.15298093485971198</v>
      </c>
      <c r="J150" s="90">
        <v>9.9450968309568122E-2</v>
      </c>
      <c r="K150" s="90">
        <v>0.12094343804289709</v>
      </c>
      <c r="L150" s="90">
        <v>0.14132758021150904</v>
      </c>
      <c r="M150" s="90">
        <v>0.12455117711523411</v>
      </c>
    </row>
    <row r="151" spans="1:13" hidden="1" x14ac:dyDescent="0.2">
      <c r="A151" s="102" t="s">
        <v>179</v>
      </c>
      <c r="B151" s="102" t="s">
        <v>180</v>
      </c>
      <c r="C151" s="115"/>
      <c r="D151" s="106" t="s">
        <v>69</v>
      </c>
      <c r="E151" s="106"/>
      <c r="F151" s="90" t="s">
        <v>22</v>
      </c>
      <c r="G151" s="90" t="s">
        <v>22</v>
      </c>
      <c r="H151" s="90" t="s">
        <v>22</v>
      </c>
      <c r="I151" s="90" t="s">
        <v>22</v>
      </c>
      <c r="J151" s="90" t="s">
        <v>22</v>
      </c>
      <c r="K151" s="90" t="s">
        <v>22</v>
      </c>
      <c r="L151" s="90" t="s">
        <v>22</v>
      </c>
      <c r="M151" s="90" t="s">
        <v>22</v>
      </c>
    </row>
    <row r="152" spans="1:13" hidden="1" x14ac:dyDescent="0.2">
      <c r="A152" s="102" t="s">
        <v>181</v>
      </c>
      <c r="B152" s="102" t="s">
        <v>182</v>
      </c>
      <c r="C152" s="115"/>
      <c r="D152" s="106" t="s">
        <v>26</v>
      </c>
      <c r="E152" s="106"/>
      <c r="F152" s="90" t="s">
        <v>22</v>
      </c>
      <c r="G152" s="90" t="s">
        <v>22</v>
      </c>
      <c r="H152" s="90" t="s">
        <v>22</v>
      </c>
      <c r="I152" s="90" t="s">
        <v>22</v>
      </c>
      <c r="J152" s="90" t="s">
        <v>22</v>
      </c>
      <c r="K152" s="90" t="s">
        <v>22</v>
      </c>
      <c r="L152" s="90" t="s">
        <v>22</v>
      </c>
      <c r="M152" s="90" t="s">
        <v>22</v>
      </c>
    </row>
    <row r="153" spans="1:13" hidden="1" x14ac:dyDescent="0.2">
      <c r="A153" s="102" t="s">
        <v>183</v>
      </c>
      <c r="B153" s="102" t="s">
        <v>184</v>
      </c>
      <c r="C153" s="115"/>
      <c r="D153" s="106" t="s">
        <v>31</v>
      </c>
      <c r="E153" s="106"/>
      <c r="F153" s="90" t="s">
        <v>22</v>
      </c>
      <c r="G153" s="90" t="s">
        <v>22</v>
      </c>
      <c r="H153" s="90" t="s">
        <v>22</v>
      </c>
      <c r="I153" s="90" t="s">
        <v>22</v>
      </c>
      <c r="J153" s="90" t="s">
        <v>22</v>
      </c>
      <c r="K153" s="90" t="s">
        <v>22</v>
      </c>
      <c r="L153" s="90" t="s">
        <v>22</v>
      </c>
      <c r="M153" s="90" t="s">
        <v>22</v>
      </c>
    </row>
    <row r="154" spans="1:13" ht="15" x14ac:dyDescent="0.25">
      <c r="C154" s="106"/>
      <c r="D154" s="113" t="s">
        <v>70</v>
      </c>
      <c r="E154" s="106" t="s">
        <v>62</v>
      </c>
      <c r="F154" s="116"/>
      <c r="G154" s="116"/>
      <c r="H154" s="116"/>
      <c r="I154" s="116"/>
      <c r="J154" s="116"/>
      <c r="K154" s="116"/>
      <c r="L154" s="116"/>
      <c r="M154" s="116"/>
    </row>
    <row r="155" spans="1:13" x14ac:dyDescent="0.2">
      <c r="A155" s="102" t="s">
        <v>160</v>
      </c>
      <c r="C155" s="106"/>
      <c r="D155" s="106" t="s">
        <v>21</v>
      </c>
      <c r="E155" s="106"/>
      <c r="F155" s="90">
        <v>0</v>
      </c>
      <c r="G155" s="90">
        <v>0</v>
      </c>
      <c r="H155" s="90">
        <v>0</v>
      </c>
      <c r="I155" s="90">
        <v>0.16388406862900684</v>
      </c>
      <c r="J155" s="90">
        <v>0.12121392718621937</v>
      </c>
      <c r="K155" s="90">
        <v>0.15537267962998191</v>
      </c>
      <c r="L155" s="90">
        <v>6.2009300836285641E-2</v>
      </c>
      <c r="M155" s="90">
        <v>0.11762072809400381</v>
      </c>
    </row>
    <row r="156" spans="1:13" x14ac:dyDescent="0.2">
      <c r="A156" s="102" t="s">
        <v>168</v>
      </c>
      <c r="C156" s="106"/>
      <c r="D156" s="106" t="s">
        <v>29</v>
      </c>
      <c r="E156" s="106"/>
      <c r="F156" s="90">
        <v>0.14111905499204558</v>
      </c>
      <c r="G156" s="90">
        <v>0.14111905499204558</v>
      </c>
      <c r="H156" s="90">
        <v>0.18655412873284027</v>
      </c>
      <c r="I156" s="90">
        <v>0.15744604774578286</v>
      </c>
      <c r="J156" s="90">
        <v>0.13347365115628218</v>
      </c>
      <c r="K156" s="90">
        <v>0.12932239270139601</v>
      </c>
      <c r="L156" s="90">
        <v>0.10050856250436868</v>
      </c>
      <c r="M156" s="90">
        <v>0.13057595458837734</v>
      </c>
    </row>
    <row r="157" spans="1:13" hidden="1" x14ac:dyDescent="0.2">
      <c r="A157" s="102" t="s">
        <v>179</v>
      </c>
      <c r="B157" s="102" t="s">
        <v>180</v>
      </c>
      <c r="C157" s="106"/>
      <c r="D157" s="106" t="s">
        <v>69</v>
      </c>
      <c r="E157" s="106"/>
      <c r="F157" s="90" t="s">
        <v>22</v>
      </c>
      <c r="G157" s="90" t="s">
        <v>22</v>
      </c>
      <c r="H157" s="90" t="s">
        <v>22</v>
      </c>
      <c r="I157" s="90" t="s">
        <v>22</v>
      </c>
      <c r="J157" s="90" t="s">
        <v>22</v>
      </c>
      <c r="K157" s="90" t="s">
        <v>22</v>
      </c>
      <c r="L157" s="90" t="s">
        <v>22</v>
      </c>
      <c r="M157" s="90" t="s">
        <v>22</v>
      </c>
    </row>
    <row r="158" spans="1:13" hidden="1" x14ac:dyDescent="0.2">
      <c r="A158" s="102" t="s">
        <v>181</v>
      </c>
      <c r="B158" s="102" t="s">
        <v>182</v>
      </c>
      <c r="C158" s="106"/>
      <c r="D158" s="106" t="s">
        <v>26</v>
      </c>
      <c r="E158" s="106"/>
      <c r="F158" s="90" t="s">
        <v>22</v>
      </c>
      <c r="G158" s="90" t="s">
        <v>22</v>
      </c>
      <c r="H158" s="90" t="s">
        <v>22</v>
      </c>
      <c r="I158" s="90" t="s">
        <v>22</v>
      </c>
      <c r="J158" s="90" t="s">
        <v>22</v>
      </c>
      <c r="K158" s="90" t="s">
        <v>22</v>
      </c>
      <c r="L158" s="90" t="s">
        <v>22</v>
      </c>
      <c r="M158" s="90" t="s">
        <v>22</v>
      </c>
    </row>
    <row r="159" spans="1:13" hidden="1" x14ac:dyDescent="0.2">
      <c r="A159" s="102" t="s">
        <v>183</v>
      </c>
      <c r="B159" s="102" t="s">
        <v>184</v>
      </c>
      <c r="C159" s="106"/>
      <c r="D159" s="106" t="s">
        <v>31</v>
      </c>
      <c r="E159" s="106"/>
      <c r="F159" s="90" t="s">
        <v>22</v>
      </c>
      <c r="G159" s="90" t="s">
        <v>22</v>
      </c>
      <c r="H159" s="90" t="s">
        <v>22</v>
      </c>
      <c r="I159" s="90" t="s">
        <v>22</v>
      </c>
      <c r="J159" s="90" t="s">
        <v>22</v>
      </c>
      <c r="K159" s="90" t="s">
        <v>22</v>
      </c>
      <c r="L159" s="90" t="s">
        <v>22</v>
      </c>
      <c r="M159" s="90" t="s">
        <v>22</v>
      </c>
    </row>
    <row r="160" spans="1:13" x14ac:dyDescent="0.2">
      <c r="C160" s="106"/>
      <c r="D160" s="106"/>
      <c r="E160" s="106"/>
      <c r="F160" s="85"/>
      <c r="G160" s="85"/>
      <c r="H160" s="85"/>
      <c r="I160" s="106"/>
      <c r="J160" s="85"/>
      <c r="K160" s="114"/>
      <c r="L160" s="85"/>
      <c r="M160" s="106"/>
    </row>
    <row r="161" spans="3:13" ht="15" x14ac:dyDescent="0.25">
      <c r="C161" s="106"/>
      <c r="D161" s="106" t="s">
        <v>81</v>
      </c>
      <c r="E161" s="106"/>
      <c r="F161" s="96">
        <v>34363</v>
      </c>
      <c r="G161" s="96">
        <v>35155</v>
      </c>
      <c r="H161" s="96">
        <v>34582</v>
      </c>
      <c r="I161" s="96">
        <v>39909</v>
      </c>
      <c r="J161" s="96">
        <v>34758</v>
      </c>
      <c r="K161" s="96">
        <v>41051</v>
      </c>
      <c r="L161" s="96">
        <v>39146</v>
      </c>
      <c r="M161" s="96">
        <v>40348</v>
      </c>
    </row>
    <row r="162" spans="3:13" ht="15" x14ac:dyDescent="0.25">
      <c r="C162" s="106"/>
      <c r="D162" s="106" t="s">
        <v>82</v>
      </c>
      <c r="E162" s="106"/>
      <c r="F162" s="96">
        <v>41275</v>
      </c>
      <c r="G162" s="96">
        <v>41275</v>
      </c>
      <c r="H162" s="96">
        <v>41275</v>
      </c>
      <c r="I162" s="96">
        <v>41275</v>
      </c>
      <c r="J162" s="96">
        <v>41275</v>
      </c>
      <c r="K162" s="96">
        <v>41275</v>
      </c>
      <c r="L162" s="96">
        <v>41275</v>
      </c>
      <c r="M162" s="96">
        <v>41275</v>
      </c>
    </row>
    <row r="163" spans="3:13" x14ac:dyDescent="0.2">
      <c r="C163" s="106"/>
      <c r="D163" s="106"/>
      <c r="E163" s="106"/>
      <c r="F163" s="97"/>
      <c r="G163" s="97"/>
      <c r="H163" s="97"/>
      <c r="I163" s="106"/>
      <c r="J163" s="98"/>
      <c r="K163" s="114"/>
      <c r="L163" s="97"/>
      <c r="M163" s="106"/>
    </row>
    <row r="164" spans="3:13" ht="45" x14ac:dyDescent="0.2">
      <c r="C164" s="106"/>
      <c r="D164" s="106" t="s">
        <v>83</v>
      </c>
      <c r="E164" s="106"/>
      <c r="F164" s="99" t="s">
        <v>84</v>
      </c>
      <c r="G164" s="99" t="s">
        <v>84</v>
      </c>
      <c r="H164" s="99" t="s">
        <v>265</v>
      </c>
      <c r="I164" s="99" t="s">
        <v>266</v>
      </c>
      <c r="J164" s="99" t="s">
        <v>85</v>
      </c>
      <c r="K164" s="99" t="s">
        <v>267</v>
      </c>
      <c r="L164" s="99" t="s">
        <v>268</v>
      </c>
      <c r="M164" s="99" t="s">
        <v>269</v>
      </c>
    </row>
    <row r="165" spans="3:13" x14ac:dyDescent="0.2">
      <c r="C165" s="106">
        <v>8</v>
      </c>
      <c r="D165" s="106" t="s">
        <v>86</v>
      </c>
      <c r="E165" s="106" t="s">
        <v>15</v>
      </c>
      <c r="F165" s="85">
        <v>0</v>
      </c>
      <c r="G165" s="85">
        <v>0</v>
      </c>
      <c r="H165" s="85">
        <v>0</v>
      </c>
      <c r="I165" s="85">
        <v>0</v>
      </c>
      <c r="J165" s="85">
        <v>0</v>
      </c>
      <c r="K165" s="85">
        <v>0</v>
      </c>
      <c r="L165" s="85">
        <v>0</v>
      </c>
      <c r="M165" s="85">
        <v>0</v>
      </c>
    </row>
    <row r="166" spans="3:13" x14ac:dyDescent="0.2">
      <c r="C166" s="106">
        <v>9</v>
      </c>
      <c r="D166" s="106" t="s">
        <v>87</v>
      </c>
      <c r="E166" s="106" t="s">
        <v>15</v>
      </c>
      <c r="F166" s="85">
        <v>0</v>
      </c>
      <c r="G166" s="85">
        <v>0</v>
      </c>
      <c r="H166" s="85">
        <v>0</v>
      </c>
      <c r="I166" s="85">
        <v>0</v>
      </c>
      <c r="J166" s="85">
        <v>0</v>
      </c>
      <c r="K166" s="85">
        <v>0</v>
      </c>
      <c r="L166" s="85">
        <v>0</v>
      </c>
      <c r="M166" s="85">
        <v>0</v>
      </c>
    </row>
    <row r="167" spans="3:13" x14ac:dyDescent="0.2">
      <c r="C167" s="106">
        <v>10</v>
      </c>
      <c r="D167" s="106" t="s">
        <v>88</v>
      </c>
      <c r="E167" s="106" t="s">
        <v>15</v>
      </c>
      <c r="F167" s="85">
        <v>0</v>
      </c>
      <c r="G167" s="85">
        <v>0</v>
      </c>
      <c r="H167" s="85">
        <v>0</v>
      </c>
      <c r="I167" s="85">
        <v>0</v>
      </c>
      <c r="J167" s="85">
        <v>0</v>
      </c>
      <c r="K167" s="85">
        <v>0</v>
      </c>
      <c r="L167" s="85">
        <v>0</v>
      </c>
      <c r="M167" s="85">
        <v>0</v>
      </c>
    </row>
    <row r="168" spans="3:13" x14ac:dyDescent="0.2">
      <c r="C168" s="106">
        <v>11</v>
      </c>
      <c r="D168" s="106" t="s">
        <v>89</v>
      </c>
      <c r="E168" s="106" t="s">
        <v>15</v>
      </c>
      <c r="F168" s="85">
        <v>0</v>
      </c>
      <c r="G168" s="85">
        <v>0</v>
      </c>
      <c r="H168" s="85">
        <v>0</v>
      </c>
      <c r="I168" s="85">
        <v>0</v>
      </c>
      <c r="J168" s="85">
        <v>0</v>
      </c>
      <c r="K168" s="85">
        <v>0</v>
      </c>
      <c r="L168" s="85">
        <v>0</v>
      </c>
      <c r="M168" s="85">
        <v>0</v>
      </c>
    </row>
    <row r="169" spans="3:13" x14ac:dyDescent="0.2">
      <c r="K169" s="117"/>
    </row>
    <row r="170" spans="3:13" ht="15" x14ac:dyDescent="0.25">
      <c r="C170" s="118" t="s">
        <v>90</v>
      </c>
      <c r="D170" s="102" t="s">
        <v>91</v>
      </c>
      <c r="K170" s="117"/>
    </row>
    <row r="171" spans="3:13" x14ac:dyDescent="0.2">
      <c r="C171" s="108">
        <v>0</v>
      </c>
      <c r="D171" s="102" t="s">
        <v>92</v>
      </c>
      <c r="K171" s="117"/>
    </row>
    <row r="172" spans="3:13" x14ac:dyDescent="0.2">
      <c r="C172" s="119" t="s">
        <v>93</v>
      </c>
      <c r="D172" s="102" t="s">
        <v>94</v>
      </c>
      <c r="F172" s="102"/>
      <c r="I172" s="80"/>
      <c r="J172" s="102"/>
      <c r="K172" s="80"/>
      <c r="L172" s="117"/>
    </row>
    <row r="173" spans="3:13" x14ac:dyDescent="0.2">
      <c r="C173" s="100" t="s">
        <v>95</v>
      </c>
      <c r="D173" s="102" t="s">
        <v>96</v>
      </c>
      <c r="F173" s="120"/>
      <c r="G173" s="102"/>
      <c r="H173" s="120"/>
      <c r="I173" s="120"/>
      <c r="J173" s="102"/>
      <c r="K173" s="117"/>
      <c r="L173" s="120"/>
      <c r="M173" s="120"/>
    </row>
    <row r="174" spans="3:13" x14ac:dyDescent="0.2">
      <c r="C174" s="121" t="s">
        <v>97</v>
      </c>
      <c r="D174" s="102" t="s">
        <v>98</v>
      </c>
      <c r="F174" s="120"/>
      <c r="G174" s="102"/>
      <c r="H174" s="120"/>
      <c r="I174" s="120"/>
      <c r="J174" s="102"/>
      <c r="K174" s="117"/>
      <c r="L174" s="120"/>
      <c r="M174" s="120"/>
    </row>
    <row r="175" spans="3:13" x14ac:dyDescent="0.2">
      <c r="C175" s="121" t="s">
        <v>22</v>
      </c>
      <c r="D175" s="102" t="s">
        <v>99</v>
      </c>
    </row>
    <row r="176" spans="3:13" ht="15" x14ac:dyDescent="0.2">
      <c r="C176" s="2"/>
      <c r="D176" s="56"/>
      <c r="E176" s="56"/>
    </row>
    <row r="177" spans="3:9" x14ac:dyDescent="0.2">
      <c r="C177" s="122"/>
      <c r="D177" s="123"/>
    </row>
    <row r="181" spans="3:9" s="80" customFormat="1" x14ac:dyDescent="0.2">
      <c r="I181" s="102"/>
    </row>
    <row r="182" spans="3:9" s="80" customFormat="1" x14ac:dyDescent="0.2">
      <c r="I182" s="102"/>
    </row>
    <row r="183" spans="3:9" s="80" customFormat="1" x14ac:dyDescent="0.2">
      <c r="I183" s="102"/>
    </row>
  </sheetData>
  <mergeCells count="2">
    <mergeCell ref="C7:C8"/>
    <mergeCell ref="D7:D8"/>
  </mergeCells>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66" max="16383"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91"/>
  <sheetViews>
    <sheetView zoomScale="85" zoomScaleNormal="85" workbookViewId="0"/>
  </sheetViews>
  <sheetFormatPr defaultColWidth="9.140625" defaultRowHeight="12.75" x14ac:dyDescent="0.2"/>
  <cols>
    <col min="1" max="1" width="16.7109375" style="3" customWidth="1"/>
    <col min="2" max="2" width="64" style="3" customWidth="1"/>
    <col min="3" max="3" width="24.7109375" style="3" customWidth="1"/>
    <col min="4" max="4" width="32.28515625" style="3" customWidth="1"/>
    <col min="5" max="5" width="27.42578125" style="3" customWidth="1"/>
    <col min="6" max="6" width="29" style="6" customWidth="1"/>
    <col min="7" max="7" width="18.140625" style="6" customWidth="1"/>
    <col min="8" max="8" width="36.5703125" style="6" customWidth="1"/>
    <col min="9" max="9" width="15.7109375" style="6" bestFit="1" customWidth="1"/>
    <col min="10" max="10" width="30.28515625" style="6" customWidth="1"/>
    <col min="11" max="12" width="14.5703125" style="6" bestFit="1" customWidth="1"/>
    <col min="13" max="13" width="15.7109375" style="3" bestFit="1" customWidth="1"/>
    <col min="14" max="16384" width="9.140625" style="3"/>
  </cols>
  <sheetData>
    <row r="1" spans="1:12" ht="14.25" x14ac:dyDescent="0.2">
      <c r="A1" s="56"/>
      <c r="B1" s="57" t="s">
        <v>1</v>
      </c>
      <c r="C1" s="56"/>
      <c r="D1" s="56"/>
      <c r="E1" s="56"/>
      <c r="F1" s="4"/>
      <c r="G1" s="4"/>
      <c r="H1" s="4"/>
      <c r="I1" s="4"/>
      <c r="J1" s="4"/>
      <c r="K1" s="4"/>
      <c r="L1" s="4"/>
    </row>
    <row r="2" spans="1:12" ht="14.25" x14ac:dyDescent="0.2">
      <c r="A2" s="56"/>
      <c r="B2" s="57"/>
      <c r="C2" s="56"/>
      <c r="D2" s="56"/>
      <c r="E2" s="56"/>
      <c r="F2" s="4"/>
      <c r="G2" s="4"/>
      <c r="H2" s="4"/>
      <c r="I2" s="4"/>
      <c r="J2" s="4"/>
      <c r="K2" s="4"/>
      <c r="L2" s="4"/>
    </row>
    <row r="3" spans="1:12" ht="15" x14ac:dyDescent="0.2">
      <c r="A3" s="56"/>
      <c r="B3" s="58" t="s">
        <v>255</v>
      </c>
      <c r="C3" s="56"/>
      <c r="D3" s="56"/>
      <c r="E3" s="56"/>
      <c r="F3" s="4"/>
      <c r="G3" s="4"/>
      <c r="H3" s="4"/>
      <c r="I3" s="4"/>
      <c r="J3" s="4"/>
      <c r="K3" s="4"/>
      <c r="L3" s="4"/>
    </row>
    <row r="4" spans="1:12" ht="14.25" x14ac:dyDescent="0.2">
      <c r="A4" s="56"/>
      <c r="B4" s="56"/>
      <c r="C4" s="56"/>
      <c r="D4" s="56"/>
      <c r="E4" s="56"/>
      <c r="F4" s="4"/>
      <c r="G4" s="4"/>
      <c r="H4" s="4"/>
      <c r="I4" s="4"/>
      <c r="J4" s="4"/>
      <c r="K4" s="4"/>
      <c r="L4" s="4"/>
    </row>
    <row r="5" spans="1:12" ht="14.25" x14ac:dyDescent="0.2">
      <c r="A5" s="56">
        <f>MAX($A$1:A4)+1</f>
        <v>1</v>
      </c>
      <c r="B5" s="56" t="s">
        <v>277</v>
      </c>
      <c r="C5" s="56"/>
      <c r="D5" s="56"/>
      <c r="E5" s="56"/>
      <c r="F5" s="4"/>
      <c r="G5" s="4"/>
      <c r="H5" s="4"/>
      <c r="I5" s="4"/>
      <c r="J5" s="4"/>
      <c r="K5" s="4"/>
      <c r="L5" s="4"/>
    </row>
    <row r="6" spans="1:12" ht="17.25" customHeight="1" x14ac:dyDescent="0.2">
      <c r="A6" s="56"/>
      <c r="B6" s="56" t="s">
        <v>276</v>
      </c>
      <c r="C6" s="56"/>
      <c r="D6" s="56"/>
      <c r="E6" s="56"/>
      <c r="F6" s="4"/>
      <c r="G6" s="4"/>
      <c r="H6" s="4"/>
      <c r="I6" s="4"/>
      <c r="J6" s="4"/>
      <c r="K6" s="4"/>
      <c r="L6" s="4"/>
    </row>
    <row r="7" spans="1:12" ht="14.25" x14ac:dyDescent="0.2">
      <c r="A7" s="56"/>
      <c r="B7" s="56"/>
      <c r="C7" s="56"/>
      <c r="D7" s="56"/>
      <c r="E7" s="56"/>
      <c r="F7" s="4"/>
      <c r="G7" s="4"/>
      <c r="H7" s="4"/>
      <c r="I7" s="4"/>
      <c r="J7" s="4"/>
      <c r="K7" s="4"/>
      <c r="L7" s="4"/>
    </row>
    <row r="8" spans="1:12" ht="24" customHeight="1" x14ac:dyDescent="0.2">
      <c r="A8" s="56">
        <f>MAX($A$1:A5)+1</f>
        <v>2</v>
      </c>
      <c r="B8" s="131" t="s">
        <v>100</v>
      </c>
      <c r="C8" s="131"/>
      <c r="D8" s="131"/>
      <c r="E8" s="131"/>
      <c r="F8" s="131"/>
      <c r="G8" s="131"/>
      <c r="H8" s="131"/>
      <c r="I8" s="4"/>
      <c r="J8" s="4"/>
      <c r="K8" s="4"/>
      <c r="L8" s="4"/>
    </row>
    <row r="9" spans="1:12" ht="14.25" x14ac:dyDescent="0.2">
      <c r="A9" s="56"/>
      <c r="B9" s="130"/>
      <c r="C9" s="130"/>
      <c r="D9" s="130"/>
      <c r="E9" s="130"/>
      <c r="F9" s="130"/>
      <c r="G9" s="130"/>
      <c r="H9" s="130"/>
      <c r="I9" s="4"/>
      <c r="J9" s="4"/>
      <c r="K9" s="4"/>
      <c r="L9" s="4"/>
    </row>
    <row r="10" spans="1:12" ht="19.5" customHeight="1" x14ac:dyDescent="0.2">
      <c r="A10" s="56">
        <f>MAX($A$1:A9)+1</f>
        <v>3</v>
      </c>
      <c r="B10" s="59" t="s">
        <v>101</v>
      </c>
      <c r="C10" s="59"/>
      <c r="D10" s="59"/>
      <c r="E10" s="59"/>
      <c r="F10" s="59"/>
      <c r="G10" s="59"/>
      <c r="H10" s="59"/>
      <c r="I10" s="4"/>
      <c r="J10" s="4"/>
      <c r="K10" s="4"/>
      <c r="L10" s="4"/>
    </row>
    <row r="11" spans="1:12" ht="14.25" x14ac:dyDescent="0.2">
      <c r="A11" s="56"/>
      <c r="B11" s="59"/>
      <c r="C11" s="59"/>
      <c r="D11" s="59"/>
      <c r="E11" s="59"/>
      <c r="F11" s="59"/>
      <c r="G11" s="59"/>
      <c r="H11" s="59"/>
      <c r="I11" s="4"/>
      <c r="J11" s="4"/>
      <c r="K11" s="4"/>
      <c r="L11" s="4"/>
    </row>
    <row r="12" spans="1:12" ht="14.25" customHeight="1" x14ac:dyDescent="0.2">
      <c r="A12" s="56">
        <f>MAX($A$1:A11)+1</f>
        <v>4</v>
      </c>
      <c r="B12" s="130" t="s">
        <v>102</v>
      </c>
      <c r="C12" s="130"/>
      <c r="D12" s="130"/>
      <c r="E12" s="130"/>
      <c r="F12" s="130"/>
      <c r="G12" s="130"/>
      <c r="H12" s="130"/>
      <c r="I12" s="4"/>
      <c r="J12" s="4"/>
      <c r="K12" s="4"/>
      <c r="L12" s="4"/>
    </row>
    <row r="13" spans="1:12" ht="11.25" customHeight="1" x14ac:dyDescent="0.2">
      <c r="A13" s="56" t="s">
        <v>0</v>
      </c>
      <c r="B13" s="56"/>
      <c r="C13" s="56"/>
      <c r="D13" s="56"/>
      <c r="E13" s="56"/>
      <c r="F13" s="4"/>
      <c r="G13" s="4"/>
      <c r="H13" s="4"/>
      <c r="I13" s="4"/>
      <c r="J13" s="4"/>
      <c r="K13" s="4"/>
      <c r="L13" s="4"/>
    </row>
    <row r="14" spans="1:12" ht="15" customHeight="1" x14ac:dyDescent="0.2">
      <c r="A14" s="56">
        <f>MAX($A$1:A13)+1</f>
        <v>5</v>
      </c>
      <c r="B14" s="130" t="s">
        <v>103</v>
      </c>
      <c r="C14" s="130"/>
      <c r="D14" s="130"/>
      <c r="E14" s="130"/>
      <c r="F14" s="130"/>
      <c r="G14" s="130"/>
      <c r="H14" s="130"/>
      <c r="I14" s="4"/>
      <c r="J14" s="4"/>
      <c r="K14" s="4"/>
      <c r="L14" s="4"/>
    </row>
    <row r="15" spans="1:12" ht="15" customHeight="1" x14ac:dyDescent="0.2">
      <c r="A15" s="56"/>
      <c r="B15" s="56"/>
      <c r="C15" s="56"/>
      <c r="D15" s="56"/>
      <c r="E15" s="56"/>
      <c r="F15" s="4"/>
      <c r="G15" s="4"/>
      <c r="H15" s="4"/>
      <c r="I15" s="4"/>
      <c r="J15" s="4"/>
      <c r="K15" s="4"/>
      <c r="L15" s="4"/>
    </row>
    <row r="16" spans="1:12" ht="33" customHeight="1" x14ac:dyDescent="0.2">
      <c r="A16" s="56">
        <f>MAX($A$1:A15)+1</f>
        <v>6</v>
      </c>
      <c r="B16" s="131" t="s">
        <v>104</v>
      </c>
      <c r="C16" s="131"/>
      <c r="D16" s="131"/>
      <c r="E16" s="131"/>
      <c r="F16" s="131"/>
      <c r="G16" s="131"/>
      <c r="H16" s="131"/>
      <c r="I16" s="4"/>
      <c r="J16" s="4"/>
      <c r="K16" s="4"/>
      <c r="L16" s="4"/>
    </row>
    <row r="17" spans="1:14" ht="14.25" x14ac:dyDescent="0.2">
      <c r="A17" s="56"/>
      <c r="B17" s="56"/>
      <c r="C17" s="56"/>
      <c r="D17" s="56"/>
      <c r="E17" s="56"/>
      <c r="F17" s="4"/>
      <c r="G17" s="4"/>
      <c r="H17" s="4"/>
      <c r="I17" s="4"/>
      <c r="J17" s="4"/>
      <c r="K17" s="4"/>
      <c r="L17" s="4"/>
    </row>
    <row r="18" spans="1:14" ht="14.25" x14ac:dyDescent="0.2">
      <c r="A18" s="56">
        <f>MAX($A$1:A17)+1</f>
        <v>7</v>
      </c>
      <c r="B18" s="130" t="s">
        <v>256</v>
      </c>
      <c r="C18" s="130"/>
      <c r="D18" s="130"/>
      <c r="E18" s="130"/>
      <c r="F18" s="130"/>
      <c r="G18" s="130"/>
      <c r="H18" s="130"/>
      <c r="I18" s="4"/>
      <c r="J18" s="4"/>
      <c r="K18" s="4"/>
      <c r="L18" s="4"/>
    </row>
    <row r="19" spans="1:14" ht="14.25" x14ac:dyDescent="0.2">
      <c r="A19" s="56"/>
      <c r="B19" s="59"/>
      <c r="C19" s="59"/>
      <c r="D19" s="59"/>
      <c r="E19" s="59"/>
      <c r="F19" s="59"/>
      <c r="G19" s="59"/>
      <c r="H19" s="59"/>
      <c r="I19" s="4"/>
      <c r="J19" s="4"/>
      <c r="K19" s="4"/>
      <c r="L19" s="4"/>
    </row>
    <row r="20" spans="1:14" ht="14.25" x14ac:dyDescent="0.2">
      <c r="A20" s="56">
        <f>MAX($A$1:A19)+1</f>
        <v>8</v>
      </c>
      <c r="B20" s="130" t="s">
        <v>105</v>
      </c>
      <c r="C20" s="130"/>
      <c r="D20" s="130"/>
      <c r="E20" s="130"/>
      <c r="F20" s="130"/>
      <c r="G20" s="130"/>
      <c r="H20" s="130"/>
      <c r="I20" s="4"/>
      <c r="J20" s="4"/>
      <c r="K20" s="4"/>
      <c r="L20" s="4"/>
    </row>
    <row r="21" spans="1:14" ht="14.25" customHeight="1" x14ac:dyDescent="0.2">
      <c r="A21" s="56"/>
      <c r="B21" s="59"/>
      <c r="C21" s="60"/>
      <c r="D21" s="60"/>
      <c r="E21" s="60"/>
      <c r="F21" s="60"/>
      <c r="G21" s="60"/>
      <c r="H21" s="60"/>
      <c r="I21" s="4"/>
      <c r="J21" s="4"/>
      <c r="K21" s="4"/>
      <c r="L21" s="4"/>
    </row>
    <row r="22" spans="1:14" ht="109.5" customHeight="1" x14ac:dyDescent="0.2">
      <c r="A22" s="56">
        <f>MAX($A$1:A21)+1</f>
        <v>9</v>
      </c>
      <c r="B22" s="131" t="s">
        <v>106</v>
      </c>
      <c r="C22" s="130"/>
      <c r="D22" s="130"/>
      <c r="E22" s="130"/>
      <c r="F22" s="130"/>
      <c r="G22" s="130"/>
      <c r="H22" s="130"/>
      <c r="I22" s="4"/>
      <c r="J22" s="4"/>
      <c r="K22" s="4"/>
      <c r="L22" s="4"/>
    </row>
    <row r="23" spans="1:14" ht="14.25" customHeight="1" x14ac:dyDescent="0.2">
      <c r="A23" s="56"/>
      <c r="B23" s="56"/>
      <c r="C23" s="56"/>
      <c r="D23" s="56"/>
      <c r="E23" s="56"/>
      <c r="F23" s="4"/>
      <c r="G23" s="4"/>
      <c r="H23" s="4"/>
      <c r="I23" s="4"/>
      <c r="J23" s="4"/>
      <c r="K23" s="4"/>
      <c r="L23" s="4"/>
    </row>
    <row r="24" spans="1:14" ht="14.25" customHeight="1" x14ac:dyDescent="0.2">
      <c r="A24" s="56"/>
      <c r="B24" s="61" t="s">
        <v>4</v>
      </c>
      <c r="C24" s="62" t="s">
        <v>107</v>
      </c>
      <c r="D24" s="62" t="s">
        <v>108</v>
      </c>
      <c r="E24" s="62" t="s">
        <v>109</v>
      </c>
      <c r="F24" s="62" t="s">
        <v>110</v>
      </c>
      <c r="G24" s="62" t="s">
        <v>111</v>
      </c>
      <c r="H24" s="4"/>
      <c r="I24" s="4"/>
      <c r="J24" s="4"/>
      <c r="K24" s="4"/>
      <c r="L24" s="4"/>
      <c r="M24" s="4"/>
      <c r="N24" s="4"/>
    </row>
    <row r="25" spans="1:14" ht="14.25" customHeight="1" x14ac:dyDescent="0.2">
      <c r="A25" s="56"/>
      <c r="B25" s="63" t="s">
        <v>112</v>
      </c>
      <c r="C25" s="64">
        <v>707500000</v>
      </c>
      <c r="D25" s="64">
        <v>132500000</v>
      </c>
      <c r="E25" s="64">
        <v>150000000</v>
      </c>
      <c r="F25" s="64">
        <v>75000000</v>
      </c>
      <c r="G25" s="64">
        <f t="shared" ref="G25:G29" si="0">SUM(C25:F25)</f>
        <v>1065000000</v>
      </c>
      <c r="H25" s="4"/>
      <c r="I25" s="4"/>
      <c r="J25" s="4"/>
      <c r="K25" s="4"/>
      <c r="L25" s="4"/>
      <c r="M25" s="4"/>
      <c r="N25" s="4"/>
    </row>
    <row r="26" spans="1:14" ht="14.25" customHeight="1" x14ac:dyDescent="0.2">
      <c r="A26" s="56"/>
      <c r="B26" s="63" t="s">
        <v>113</v>
      </c>
      <c r="C26" s="64">
        <v>-3500000</v>
      </c>
      <c r="D26" s="64"/>
      <c r="E26" s="64"/>
      <c r="F26" s="64"/>
      <c r="G26" s="64">
        <f t="shared" si="0"/>
        <v>-3500000</v>
      </c>
      <c r="H26" s="4"/>
      <c r="I26" s="4"/>
      <c r="J26" s="4"/>
      <c r="K26" s="4"/>
      <c r="L26" s="4"/>
      <c r="M26" s="4"/>
      <c r="N26" s="4"/>
    </row>
    <row r="27" spans="1:14" ht="14.25" customHeight="1" x14ac:dyDescent="0.2">
      <c r="A27" s="56"/>
      <c r="B27" s="63" t="s">
        <v>114</v>
      </c>
      <c r="C27" s="64">
        <v>-193658031</v>
      </c>
      <c r="D27" s="64">
        <v>-36448422</v>
      </c>
      <c r="E27" s="64">
        <v>-41262365</v>
      </c>
      <c r="F27" s="64">
        <v>-20631182</v>
      </c>
      <c r="G27" s="64">
        <f t="shared" si="0"/>
        <v>-292000000</v>
      </c>
      <c r="H27" s="4"/>
      <c r="I27" s="4"/>
      <c r="J27" s="4"/>
      <c r="K27" s="4"/>
      <c r="L27" s="4"/>
      <c r="M27" s="4"/>
      <c r="N27" s="4"/>
    </row>
    <row r="28" spans="1:14" ht="14.25" customHeight="1" x14ac:dyDescent="0.2">
      <c r="A28" s="56"/>
      <c r="B28" s="63" t="s">
        <v>115</v>
      </c>
      <c r="C28" s="65">
        <f>SUM(C25:C27)</f>
        <v>510341969</v>
      </c>
      <c r="D28" s="65">
        <f t="shared" ref="D28:F28" si="1">SUM(D25:D27)</f>
        <v>96051578</v>
      </c>
      <c r="E28" s="65">
        <f t="shared" si="1"/>
        <v>108737635</v>
      </c>
      <c r="F28" s="65">
        <f t="shared" si="1"/>
        <v>54368818</v>
      </c>
      <c r="G28" s="64">
        <f t="shared" si="0"/>
        <v>769500000</v>
      </c>
      <c r="H28" s="4"/>
      <c r="I28" s="4"/>
      <c r="J28" s="4"/>
      <c r="K28" s="4"/>
      <c r="L28" s="4"/>
      <c r="M28" s="4"/>
      <c r="N28" s="4"/>
    </row>
    <row r="29" spans="1:14" ht="14.25" customHeight="1" x14ac:dyDescent="0.2">
      <c r="A29" s="56"/>
      <c r="B29" s="63" t="s">
        <v>116</v>
      </c>
      <c r="C29" s="65">
        <v>-268601037</v>
      </c>
      <c r="D29" s="65">
        <v>-50553462</v>
      </c>
      <c r="E29" s="65">
        <v>-57230334</v>
      </c>
      <c r="F29" s="65">
        <v>-28615167</v>
      </c>
      <c r="G29" s="64">
        <f t="shared" si="0"/>
        <v>-405000000</v>
      </c>
      <c r="H29" s="4"/>
      <c r="I29" s="4"/>
      <c r="J29" s="4"/>
      <c r="K29" s="4"/>
      <c r="L29" s="4"/>
      <c r="M29" s="4"/>
      <c r="N29" s="4"/>
    </row>
    <row r="30" spans="1:14" ht="14.25" customHeight="1" x14ac:dyDescent="0.2">
      <c r="A30" s="56"/>
      <c r="B30" s="63" t="s">
        <v>117</v>
      </c>
      <c r="C30" s="65">
        <v>-66321243</v>
      </c>
      <c r="D30" s="65">
        <v>-12482337</v>
      </c>
      <c r="E30" s="65">
        <v>-14130948</v>
      </c>
      <c r="F30" s="65">
        <v>-7065472</v>
      </c>
      <c r="G30" s="65">
        <v>-100000000</v>
      </c>
      <c r="H30" s="4"/>
      <c r="I30" s="4"/>
      <c r="J30" s="4"/>
      <c r="K30" s="4"/>
      <c r="L30" s="4"/>
      <c r="M30" s="4"/>
      <c r="N30" s="4"/>
    </row>
    <row r="31" spans="1:14" s="57" customFormat="1" ht="14.25" customHeight="1" x14ac:dyDescent="0.2">
      <c r="A31" s="58"/>
      <c r="B31" s="63" t="s">
        <v>118</v>
      </c>
      <c r="C31" s="65">
        <f>SUM(C25:C30)-C28</f>
        <v>175419689</v>
      </c>
      <c r="D31" s="65">
        <f>SUM(D25:D30)-D28</f>
        <v>33015779</v>
      </c>
      <c r="E31" s="65">
        <f>SUM(E25:E30)-E28</f>
        <v>37376353</v>
      </c>
      <c r="F31" s="65">
        <f>SUM(F25:F30)-F28</f>
        <v>18688179</v>
      </c>
      <c r="G31" s="65">
        <f>SUM(C31:F31)</f>
        <v>264500000</v>
      </c>
      <c r="H31" s="4"/>
      <c r="I31" s="4"/>
      <c r="J31" s="4"/>
      <c r="K31" s="4"/>
      <c r="L31" s="4"/>
      <c r="M31" s="4"/>
      <c r="N31" s="4"/>
    </row>
    <row r="32" spans="1:14" ht="28.5" x14ac:dyDescent="0.2">
      <c r="A32" s="56"/>
      <c r="B32" s="63" t="s">
        <v>148</v>
      </c>
      <c r="C32" s="65">
        <v>-41450777</v>
      </c>
      <c r="D32" s="65">
        <v>-7801460</v>
      </c>
      <c r="E32" s="65">
        <v>-8831842</v>
      </c>
      <c r="F32" s="65">
        <v>-4415921</v>
      </c>
      <c r="G32" s="65">
        <f>SUM(C32:F32)</f>
        <v>-62500000</v>
      </c>
      <c r="H32" s="4"/>
      <c r="I32" s="4"/>
      <c r="J32" s="4"/>
      <c r="K32" s="4"/>
      <c r="L32" s="4"/>
      <c r="M32" s="4"/>
      <c r="N32" s="4"/>
    </row>
    <row r="33" spans="1:14" ht="14.25" customHeight="1" x14ac:dyDescent="0.2">
      <c r="A33" s="56"/>
      <c r="B33" s="63" t="s">
        <v>270</v>
      </c>
      <c r="C33" s="65">
        <f>+C32+C31</f>
        <v>133968912</v>
      </c>
      <c r="D33" s="65">
        <f t="shared" ref="D33:G33" si="2">+D32+D31</f>
        <v>25214319</v>
      </c>
      <c r="E33" s="65">
        <f t="shared" si="2"/>
        <v>28544511</v>
      </c>
      <c r="F33" s="65">
        <f t="shared" si="2"/>
        <v>14272258</v>
      </c>
      <c r="G33" s="65">
        <f t="shared" si="2"/>
        <v>202000000</v>
      </c>
      <c r="H33" s="4"/>
      <c r="I33" s="4"/>
      <c r="J33" s="4"/>
      <c r="K33" s="4"/>
      <c r="L33" s="4"/>
      <c r="M33" s="4"/>
      <c r="N33" s="4"/>
    </row>
    <row r="34" spans="1:14" ht="14.25" customHeight="1" x14ac:dyDescent="0.2">
      <c r="A34" s="56"/>
      <c r="B34" s="66"/>
      <c r="C34" s="67"/>
      <c r="D34" s="67"/>
      <c r="E34" s="67"/>
      <c r="F34" s="67"/>
      <c r="G34" s="55"/>
      <c r="H34" s="4"/>
      <c r="I34" s="4"/>
      <c r="J34" s="4"/>
      <c r="K34" s="4"/>
      <c r="L34" s="4"/>
    </row>
    <row r="35" spans="1:14" ht="14.25" customHeight="1" x14ac:dyDescent="0.2">
      <c r="A35" s="56"/>
      <c r="B35" s="56"/>
      <c r="C35" s="56"/>
      <c r="D35" s="56"/>
      <c r="E35" s="56"/>
      <c r="F35" s="4"/>
      <c r="G35" s="4"/>
      <c r="H35" s="4"/>
      <c r="I35" s="4"/>
      <c r="J35" s="4"/>
      <c r="K35" s="4"/>
      <c r="L35" s="4"/>
    </row>
    <row r="36" spans="1:14" ht="78.75" customHeight="1" x14ac:dyDescent="0.2">
      <c r="A36" s="56"/>
      <c r="B36" s="131" t="s">
        <v>119</v>
      </c>
      <c r="C36" s="131"/>
      <c r="D36" s="131"/>
      <c r="E36" s="131"/>
      <c r="F36" s="131"/>
      <c r="G36" s="131"/>
      <c r="H36" s="131"/>
      <c r="I36" s="4"/>
      <c r="J36" s="4"/>
      <c r="K36" s="4"/>
      <c r="L36" s="4"/>
    </row>
    <row r="37" spans="1:14" ht="14.25" customHeight="1" x14ac:dyDescent="0.2">
      <c r="A37" s="56"/>
      <c r="B37" s="56"/>
      <c r="C37" s="56"/>
      <c r="D37" s="56"/>
      <c r="E37" s="56"/>
      <c r="F37" s="4"/>
      <c r="G37" s="4"/>
      <c r="H37" s="4"/>
      <c r="I37" s="4"/>
      <c r="J37" s="4"/>
      <c r="K37" s="4"/>
      <c r="L37" s="4"/>
    </row>
    <row r="38" spans="1:14" ht="14.25" x14ac:dyDescent="0.2">
      <c r="A38" s="56">
        <f>MAX($A$1:A22)+1</f>
        <v>10</v>
      </c>
      <c r="B38" s="130" t="s">
        <v>120</v>
      </c>
      <c r="C38" s="130"/>
      <c r="D38" s="130"/>
      <c r="E38" s="130"/>
      <c r="F38" s="130"/>
      <c r="G38" s="130"/>
      <c r="H38" s="130"/>
      <c r="I38" s="4"/>
      <c r="J38" s="4"/>
      <c r="K38" s="4"/>
      <c r="L38" s="4"/>
    </row>
    <row r="39" spans="1:14" ht="14.25" x14ac:dyDescent="0.2">
      <c r="A39" s="56"/>
      <c r="B39" s="56"/>
      <c r="C39" s="56"/>
      <c r="D39" s="56"/>
      <c r="E39" s="56"/>
      <c r="F39" s="4"/>
      <c r="G39" s="4"/>
      <c r="H39" s="4"/>
      <c r="I39" s="4"/>
      <c r="J39" s="4"/>
      <c r="K39" s="4"/>
      <c r="L39" s="4"/>
    </row>
    <row r="40" spans="1:14" ht="14.25" x14ac:dyDescent="0.2">
      <c r="A40" s="56">
        <f>MAX($A$1:A39)+1</f>
        <v>11</v>
      </c>
      <c r="B40" s="130" t="s">
        <v>257</v>
      </c>
      <c r="C40" s="130"/>
      <c r="D40" s="130"/>
      <c r="E40" s="130"/>
      <c r="F40" s="130"/>
      <c r="G40" s="130"/>
      <c r="H40" s="130"/>
      <c r="I40" s="4"/>
      <c r="J40" s="4"/>
      <c r="K40" s="4"/>
      <c r="L40" s="4"/>
    </row>
    <row r="41" spans="1:14" ht="14.25" x14ac:dyDescent="0.2">
      <c r="A41" s="56"/>
      <c r="B41" s="56"/>
      <c r="C41" s="56"/>
      <c r="D41" s="56"/>
      <c r="E41" s="56"/>
      <c r="F41" s="4"/>
      <c r="G41" s="4"/>
      <c r="H41" s="4"/>
      <c r="I41" s="4"/>
      <c r="J41" s="4"/>
      <c r="K41" s="4"/>
      <c r="L41" s="4"/>
    </row>
    <row r="42" spans="1:14" ht="14.25" x14ac:dyDescent="0.2">
      <c r="A42" s="56">
        <f>MAX($A$1:A41)+1</f>
        <v>12</v>
      </c>
      <c r="B42" s="56" t="s">
        <v>258</v>
      </c>
      <c r="C42" s="56"/>
      <c r="D42" s="56"/>
      <c r="E42" s="56"/>
      <c r="F42" s="4"/>
      <c r="G42" s="4"/>
      <c r="H42" s="4"/>
      <c r="I42" s="4"/>
      <c r="J42" s="4"/>
      <c r="K42" s="4"/>
      <c r="L42" s="4"/>
    </row>
    <row r="43" spans="1:14" ht="14.25" x14ac:dyDescent="0.2">
      <c r="A43" s="56"/>
      <c r="B43" s="56"/>
      <c r="C43" s="56"/>
      <c r="D43" s="56"/>
      <c r="E43" s="56"/>
      <c r="F43" s="4"/>
      <c r="G43" s="4"/>
      <c r="H43" s="4"/>
      <c r="I43" s="4"/>
      <c r="J43" s="4"/>
      <c r="K43" s="4"/>
      <c r="L43" s="4"/>
    </row>
    <row r="44" spans="1:14" ht="14.25" x14ac:dyDescent="0.2">
      <c r="A44" s="56">
        <f>MAX($A$1:A43)+1</f>
        <v>13</v>
      </c>
      <c r="B44" s="56" t="s">
        <v>259</v>
      </c>
      <c r="C44" s="56"/>
      <c r="D44" s="56"/>
      <c r="E44" s="56"/>
      <c r="F44" s="4"/>
      <c r="G44" s="4"/>
      <c r="H44" s="4"/>
      <c r="I44" s="4"/>
      <c r="J44" s="4"/>
      <c r="K44" s="4"/>
      <c r="L44" s="4"/>
    </row>
    <row r="45" spans="1:14" ht="14.25" x14ac:dyDescent="0.2">
      <c r="A45" s="56"/>
      <c r="B45" s="56"/>
      <c r="C45" s="56"/>
      <c r="D45" s="56"/>
      <c r="E45" s="56"/>
      <c r="F45" s="4"/>
      <c r="G45" s="4"/>
      <c r="H45" s="4"/>
      <c r="I45" s="4"/>
      <c r="J45" s="4"/>
      <c r="K45" s="4"/>
      <c r="L45" s="4"/>
    </row>
    <row r="46" spans="1:14" ht="14.25" x14ac:dyDescent="0.2">
      <c r="A46" s="56">
        <f>MAX($A$1:A45)+1</f>
        <v>14</v>
      </c>
      <c r="B46" s="56" t="s">
        <v>260</v>
      </c>
      <c r="C46" s="56"/>
      <c r="D46" s="56"/>
      <c r="E46" s="56"/>
      <c r="F46" s="4"/>
      <c r="G46" s="4"/>
      <c r="H46" s="4"/>
      <c r="I46" s="4"/>
      <c r="J46" s="4"/>
      <c r="K46" s="4"/>
      <c r="L46" s="4"/>
    </row>
    <row r="47" spans="1:14" ht="14.25" x14ac:dyDescent="0.2">
      <c r="A47" s="56"/>
      <c r="B47" s="56"/>
      <c r="C47" s="56"/>
      <c r="D47" s="56"/>
      <c r="E47" s="56"/>
      <c r="F47" s="4"/>
      <c r="G47" s="4"/>
      <c r="H47" s="4"/>
      <c r="I47" s="4"/>
      <c r="J47" s="4"/>
      <c r="K47" s="4"/>
      <c r="L47" s="4"/>
    </row>
    <row r="48" spans="1:14" ht="14.25" x14ac:dyDescent="0.2">
      <c r="A48" s="56">
        <f>MAX($A$1:A47)+1</f>
        <v>15</v>
      </c>
      <c r="B48" s="56" t="s">
        <v>261</v>
      </c>
      <c r="C48" s="56"/>
      <c r="D48" s="56"/>
      <c r="E48" s="56"/>
      <c r="F48" s="4"/>
      <c r="G48" s="4"/>
      <c r="H48" s="4"/>
      <c r="I48" s="4"/>
      <c r="J48" s="4"/>
      <c r="K48" s="4"/>
      <c r="L48" s="4"/>
    </row>
    <row r="49" spans="1:12" ht="14.25" x14ac:dyDescent="0.2">
      <c r="A49" s="56"/>
      <c r="B49" s="56"/>
      <c r="C49" s="56"/>
      <c r="D49" s="56"/>
      <c r="E49" s="56"/>
      <c r="F49" s="4"/>
      <c r="G49" s="4"/>
      <c r="H49" s="4"/>
      <c r="I49" s="4"/>
      <c r="J49" s="4"/>
      <c r="K49" s="4"/>
      <c r="L49" s="4"/>
    </row>
    <row r="50" spans="1:12" s="68" customFormat="1" ht="14.25" x14ac:dyDescent="0.2">
      <c r="A50" s="56">
        <f>MAX($A$1:A48)+1</f>
        <v>16</v>
      </c>
      <c r="B50" s="132" t="s">
        <v>262</v>
      </c>
      <c r="C50" s="132"/>
      <c r="D50" s="132"/>
      <c r="E50" s="132"/>
      <c r="F50" s="132"/>
      <c r="G50" s="132"/>
      <c r="H50" s="132"/>
      <c r="I50" s="5"/>
      <c r="J50" s="5"/>
      <c r="K50" s="5"/>
      <c r="L50" s="5"/>
    </row>
    <row r="51" spans="1:12" ht="14.25" x14ac:dyDescent="0.2">
      <c r="A51" s="69"/>
      <c r="B51" s="56"/>
      <c r="C51" s="56"/>
      <c r="D51" s="56"/>
      <c r="E51" s="56"/>
      <c r="F51" s="4"/>
      <c r="G51" s="4"/>
      <c r="H51" s="4"/>
      <c r="I51" s="4"/>
      <c r="J51" s="4"/>
      <c r="K51" s="4"/>
      <c r="L51" s="4"/>
    </row>
    <row r="52" spans="1:12" ht="14.25" x14ac:dyDescent="0.2">
      <c r="A52" s="56">
        <f>MAX($A$1:A51)+1</f>
        <v>17</v>
      </c>
      <c r="B52" s="130" t="s">
        <v>275</v>
      </c>
      <c r="C52" s="130"/>
      <c r="D52" s="130"/>
      <c r="E52" s="130"/>
      <c r="F52" s="130"/>
      <c r="G52" s="130"/>
      <c r="H52" s="130"/>
      <c r="I52" s="4"/>
      <c r="J52" s="4"/>
      <c r="K52" s="4"/>
      <c r="L52" s="4"/>
    </row>
    <row r="53" spans="1:12" ht="14.25" x14ac:dyDescent="0.2">
      <c r="A53" s="56"/>
      <c r="B53" s="56"/>
      <c r="C53" s="56"/>
      <c r="D53" s="56"/>
      <c r="E53" s="56"/>
      <c r="F53" s="4"/>
      <c r="G53" s="4"/>
      <c r="H53" s="4"/>
      <c r="I53" s="4"/>
      <c r="J53" s="4"/>
      <c r="K53" s="4"/>
      <c r="L53" s="4"/>
    </row>
    <row r="54" spans="1:12" ht="15" x14ac:dyDescent="0.2">
      <c r="A54" s="56" t="s">
        <v>121</v>
      </c>
      <c r="B54" s="56"/>
      <c r="C54" s="56"/>
      <c r="D54" s="56"/>
      <c r="E54" s="56" t="s">
        <v>122</v>
      </c>
      <c r="F54" s="4"/>
      <c r="G54" s="4"/>
      <c r="H54" s="4"/>
      <c r="I54" s="4"/>
      <c r="J54" s="4"/>
      <c r="K54" s="4"/>
      <c r="L54" s="4"/>
    </row>
    <row r="55" spans="1:12" ht="14.25" x14ac:dyDescent="0.2">
      <c r="A55" s="56"/>
      <c r="B55" s="56"/>
      <c r="C55" s="56"/>
      <c r="D55" s="56"/>
      <c r="E55" s="4"/>
      <c r="F55" s="4"/>
      <c r="G55" s="4"/>
      <c r="H55" s="4"/>
      <c r="I55" s="4"/>
      <c r="J55" s="4"/>
      <c r="K55" s="4"/>
      <c r="L55" s="4"/>
    </row>
    <row r="56" spans="1:12" ht="14.25" x14ac:dyDescent="0.2">
      <c r="A56" s="56"/>
      <c r="B56" s="56"/>
      <c r="C56" s="56"/>
      <c r="D56" s="56"/>
      <c r="E56" s="4"/>
      <c r="F56" s="4"/>
      <c r="G56" s="4"/>
      <c r="H56" s="4"/>
      <c r="I56" s="4"/>
      <c r="J56" s="4"/>
      <c r="K56" s="4"/>
      <c r="L56" s="4"/>
    </row>
    <row r="57" spans="1:12" ht="14.25" x14ac:dyDescent="0.2">
      <c r="A57" s="56"/>
      <c r="B57" s="56"/>
      <c r="C57" s="56"/>
      <c r="D57" s="56"/>
      <c r="E57" s="4"/>
      <c r="F57" s="4"/>
      <c r="G57" s="4"/>
      <c r="H57" s="4"/>
      <c r="I57" s="4"/>
      <c r="J57" s="4"/>
      <c r="K57" s="4"/>
      <c r="L57" s="4"/>
    </row>
    <row r="58" spans="1:12" ht="14.25" x14ac:dyDescent="0.2">
      <c r="A58" s="127" t="s">
        <v>284</v>
      </c>
      <c r="B58" s="127" t="s">
        <v>290</v>
      </c>
      <c r="C58" s="56"/>
      <c r="D58" s="56"/>
      <c r="E58" s="127" t="s">
        <v>286</v>
      </c>
      <c r="F58" s="59" t="s">
        <v>285</v>
      </c>
      <c r="G58" s="4"/>
      <c r="H58" s="4" t="s">
        <v>0</v>
      </c>
      <c r="I58" s="4"/>
      <c r="J58" s="4"/>
      <c r="K58" s="4"/>
      <c r="L58" s="4"/>
    </row>
    <row r="59" spans="1:12" ht="14.25" x14ac:dyDescent="0.2">
      <c r="A59" s="56" t="s">
        <v>283</v>
      </c>
      <c r="B59" s="121"/>
      <c r="C59" s="56"/>
      <c r="D59" s="56"/>
      <c r="E59" s="33" t="s">
        <v>123</v>
      </c>
      <c r="F59" s="33" t="s">
        <v>123</v>
      </c>
      <c r="G59" s="4"/>
      <c r="H59" s="4"/>
      <c r="I59" s="4"/>
      <c r="J59" s="4"/>
      <c r="K59" s="4"/>
      <c r="L59" s="4"/>
    </row>
    <row r="60" spans="1:12" ht="14.25" x14ac:dyDescent="0.2">
      <c r="A60" s="56"/>
      <c r="B60" s="56"/>
      <c r="C60" s="56"/>
      <c r="D60" s="56"/>
      <c r="E60" s="4"/>
      <c r="F60" s="4"/>
      <c r="G60" s="4"/>
      <c r="H60" s="4"/>
      <c r="I60" s="4"/>
      <c r="J60" s="4"/>
      <c r="K60" s="4"/>
      <c r="L60" s="4"/>
    </row>
    <row r="61" spans="1:12" ht="14.25" x14ac:dyDescent="0.2">
      <c r="A61" s="56"/>
      <c r="B61" s="56"/>
      <c r="C61" s="56"/>
      <c r="D61" s="56"/>
      <c r="E61" s="4"/>
      <c r="F61" s="4"/>
      <c r="G61" s="4"/>
      <c r="H61" s="4"/>
      <c r="I61" s="4"/>
      <c r="J61" s="4"/>
      <c r="K61" s="4"/>
      <c r="L61" s="4"/>
    </row>
    <row r="62" spans="1:12" ht="14.25" x14ac:dyDescent="0.2">
      <c r="A62" s="56"/>
      <c r="B62" s="56"/>
      <c r="C62" s="56"/>
      <c r="D62" s="56"/>
      <c r="E62" s="4"/>
      <c r="F62" s="4"/>
      <c r="G62" s="4"/>
      <c r="H62" s="4"/>
      <c r="I62" s="4"/>
      <c r="J62" s="4"/>
      <c r="K62" s="4"/>
      <c r="L62" s="4"/>
    </row>
    <row r="63" spans="1:12" ht="14.25" x14ac:dyDescent="0.2">
      <c r="A63" s="56"/>
      <c r="B63" s="56"/>
      <c r="C63" s="56"/>
      <c r="D63" s="56"/>
      <c r="E63" s="4"/>
      <c r="F63" s="4"/>
      <c r="G63" s="4"/>
      <c r="H63" s="4"/>
      <c r="I63" s="4"/>
      <c r="J63" s="4"/>
      <c r="K63" s="4"/>
      <c r="L63" s="4"/>
    </row>
    <row r="64" spans="1:12" ht="14.25" x14ac:dyDescent="0.2">
      <c r="A64" s="56" t="s">
        <v>273</v>
      </c>
      <c r="B64" s="70"/>
      <c r="C64" s="56"/>
      <c r="D64" s="56"/>
      <c r="E64" s="5" t="s">
        <v>289</v>
      </c>
      <c r="F64" s="4"/>
      <c r="G64" s="4"/>
      <c r="H64" s="101"/>
      <c r="I64" s="4"/>
      <c r="J64" s="4"/>
      <c r="K64" s="4"/>
      <c r="L64" s="4"/>
    </row>
    <row r="65" spans="1:12" ht="14.25" x14ac:dyDescent="0.2">
      <c r="A65" s="56" t="s">
        <v>287</v>
      </c>
      <c r="B65" s="126"/>
      <c r="C65" s="56"/>
      <c r="D65" s="56"/>
      <c r="E65" s="5" t="s">
        <v>288</v>
      </c>
      <c r="F65" s="4"/>
      <c r="G65" s="4"/>
      <c r="H65" s="5"/>
      <c r="I65" s="4"/>
      <c r="J65" s="4"/>
      <c r="K65" s="4"/>
      <c r="L65" s="4"/>
    </row>
    <row r="66" spans="1:12" ht="14.25" x14ac:dyDescent="0.2">
      <c r="A66" s="56"/>
      <c r="B66" s="56"/>
      <c r="C66" s="56"/>
      <c r="D66" s="56"/>
      <c r="E66" s="56"/>
      <c r="F66" s="4"/>
      <c r="G66" s="4"/>
      <c r="H66" s="4"/>
      <c r="I66" s="4"/>
      <c r="J66" s="4"/>
      <c r="K66" s="4"/>
      <c r="L66" s="4"/>
    </row>
    <row r="73" spans="1:12" x14ac:dyDescent="0.2">
      <c r="B73" s="3" t="s">
        <v>0</v>
      </c>
    </row>
    <row r="74" spans="1:12" x14ac:dyDescent="0.2">
      <c r="B74" s="3" t="s">
        <v>0</v>
      </c>
    </row>
    <row r="76" spans="1:12" x14ac:dyDescent="0.2">
      <c r="B76" s="3" t="s">
        <v>0</v>
      </c>
    </row>
    <row r="91" spans="1:1" x14ac:dyDescent="0.2">
      <c r="A91" s="71"/>
    </row>
  </sheetData>
  <mergeCells count="13">
    <mergeCell ref="B18:H18"/>
    <mergeCell ref="B8:H8"/>
    <mergeCell ref="B9:H9"/>
    <mergeCell ref="B12:H12"/>
    <mergeCell ref="B14:H14"/>
    <mergeCell ref="B16:H16"/>
    <mergeCell ref="B52:H52"/>
    <mergeCell ref="B20:H20"/>
    <mergeCell ref="B22:H22"/>
    <mergeCell ref="B36:H36"/>
    <mergeCell ref="B38:H38"/>
    <mergeCell ref="B40:H40"/>
    <mergeCell ref="B50:H50"/>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5"/>
  <sheetViews>
    <sheetView workbookViewId="0">
      <selection activeCell="B12" sqref="B12"/>
    </sheetView>
  </sheetViews>
  <sheetFormatPr defaultColWidth="9.140625" defaultRowHeight="12.75" x14ac:dyDescent="0.2"/>
  <cols>
    <col min="1" max="1" width="3" style="8" customWidth="1"/>
    <col min="2" max="2" width="47.7109375" style="8" customWidth="1"/>
    <col min="3" max="3" width="41" style="8" customWidth="1"/>
    <col min="4" max="4" width="36.7109375" style="8" customWidth="1"/>
    <col min="5" max="8" width="20.85546875" style="8" customWidth="1"/>
    <col min="9" max="9" width="9.140625" style="8"/>
    <col min="10" max="14" width="0" style="8" hidden="1" customWidth="1"/>
    <col min="15" max="16384" width="9.140625" style="8"/>
  </cols>
  <sheetData>
    <row r="1" spans="1:8" x14ac:dyDescent="0.2">
      <c r="A1"/>
      <c r="B1" s="7" t="s">
        <v>124</v>
      </c>
      <c r="H1" s="9"/>
    </row>
    <row r="2" spans="1:8" x14ac:dyDescent="0.2">
      <c r="A2" s="7"/>
    </row>
    <row r="3" spans="1:8" x14ac:dyDescent="0.2">
      <c r="A3" s="7"/>
      <c r="B3" s="7" t="s">
        <v>274</v>
      </c>
      <c r="H3" s="9" t="s">
        <v>125</v>
      </c>
    </row>
    <row r="4" spans="1:8" x14ac:dyDescent="0.2">
      <c r="A4" s="7"/>
      <c r="H4"/>
    </row>
    <row r="5" spans="1:8" x14ac:dyDescent="0.2">
      <c r="A5" s="7"/>
      <c r="B5" s="7" t="s">
        <v>271</v>
      </c>
    </row>
    <row r="6" spans="1:8" ht="28.9" customHeight="1" x14ac:dyDescent="0.2">
      <c r="B6" s="133" t="s">
        <v>126</v>
      </c>
      <c r="C6" s="133" t="s">
        <v>127</v>
      </c>
      <c r="D6" s="134" t="s">
        <v>128</v>
      </c>
      <c r="E6" s="135" t="s">
        <v>129</v>
      </c>
      <c r="F6" s="135"/>
      <c r="G6" s="135" t="s">
        <v>130</v>
      </c>
      <c r="H6" s="135"/>
    </row>
    <row r="7" spans="1:8" x14ac:dyDescent="0.2">
      <c r="B7" s="133"/>
      <c r="C7" s="133"/>
      <c r="D7" s="134"/>
      <c r="E7" s="72" t="s">
        <v>131</v>
      </c>
      <c r="F7" s="72" t="s">
        <v>132</v>
      </c>
      <c r="G7" s="72" t="s">
        <v>131</v>
      </c>
      <c r="H7" s="72" t="s">
        <v>132</v>
      </c>
    </row>
    <row r="8" spans="1:8" x14ac:dyDescent="0.2">
      <c r="B8" s="73"/>
      <c r="C8" s="73"/>
      <c r="D8" s="10"/>
      <c r="E8" s="73"/>
      <c r="F8" s="73"/>
      <c r="G8" s="73"/>
      <c r="H8" s="73"/>
    </row>
    <row r="9" spans="1:8" x14ac:dyDescent="0.2">
      <c r="B9" s="74" t="s">
        <v>99</v>
      </c>
      <c r="C9" s="74" t="s">
        <v>99</v>
      </c>
      <c r="D9" s="10" t="s">
        <v>254</v>
      </c>
      <c r="E9" s="73" t="s">
        <v>133</v>
      </c>
      <c r="F9" s="73" t="s">
        <v>133</v>
      </c>
      <c r="G9" s="73" t="s">
        <v>133</v>
      </c>
      <c r="H9" s="73" t="s">
        <v>133</v>
      </c>
    </row>
    <row r="10" spans="1:8" x14ac:dyDescent="0.2">
      <c r="B10" s="74" t="s">
        <v>99</v>
      </c>
      <c r="C10" s="74" t="s">
        <v>99</v>
      </c>
      <c r="D10" s="10" t="s">
        <v>243</v>
      </c>
      <c r="E10" s="73" t="s">
        <v>133</v>
      </c>
      <c r="F10" s="73" t="s">
        <v>133</v>
      </c>
      <c r="G10" s="73" t="s">
        <v>133</v>
      </c>
      <c r="H10" s="73" t="s">
        <v>133</v>
      </c>
    </row>
    <row r="12" spans="1:8" x14ac:dyDescent="0.2">
      <c r="B12" s="7" t="s">
        <v>272</v>
      </c>
    </row>
    <row r="13" spans="1:8" ht="30" customHeight="1" x14ac:dyDescent="0.2">
      <c r="B13" s="133" t="s">
        <v>126</v>
      </c>
      <c r="C13" s="133" t="s">
        <v>127</v>
      </c>
      <c r="D13" s="134" t="s">
        <v>128</v>
      </c>
      <c r="E13" s="135" t="s">
        <v>134</v>
      </c>
      <c r="F13" s="135"/>
      <c r="G13" s="135" t="s">
        <v>135</v>
      </c>
      <c r="H13" s="135"/>
    </row>
    <row r="14" spans="1:8" x14ac:dyDescent="0.2">
      <c r="B14" s="133"/>
      <c r="C14" s="133"/>
      <c r="D14" s="134"/>
      <c r="E14" s="72" t="s">
        <v>131</v>
      </c>
      <c r="F14" s="72" t="s">
        <v>132</v>
      </c>
      <c r="G14" s="72" t="s">
        <v>131</v>
      </c>
      <c r="H14" s="72" t="s">
        <v>132</v>
      </c>
    </row>
    <row r="15" spans="1:8" x14ac:dyDescent="0.2">
      <c r="B15" s="75"/>
      <c r="C15" s="76"/>
      <c r="D15" s="75"/>
      <c r="E15" s="77"/>
      <c r="F15" s="78"/>
      <c r="G15" s="77"/>
      <c r="H15" s="78"/>
    </row>
    <row r="16" spans="1:8" x14ac:dyDescent="0.2">
      <c r="B16" s="74" t="s">
        <v>99</v>
      </c>
      <c r="C16" s="74" t="s">
        <v>99</v>
      </c>
      <c r="D16" s="10" t="s">
        <v>254</v>
      </c>
      <c r="E16" s="73" t="s">
        <v>133</v>
      </c>
      <c r="F16" s="73" t="s">
        <v>133</v>
      </c>
      <c r="G16" s="73" t="s">
        <v>133</v>
      </c>
      <c r="H16" s="73" t="s">
        <v>133</v>
      </c>
    </row>
    <row r="17" spans="2:14" x14ac:dyDescent="0.2">
      <c r="B17" s="74" t="s">
        <v>99</v>
      </c>
      <c r="C17" s="74" t="s">
        <v>99</v>
      </c>
      <c r="D17" s="10" t="s">
        <v>243</v>
      </c>
      <c r="E17" s="73" t="s">
        <v>133</v>
      </c>
      <c r="F17" s="73" t="s">
        <v>133</v>
      </c>
      <c r="G17" s="73" t="s">
        <v>133</v>
      </c>
      <c r="H17" s="73" t="s">
        <v>133</v>
      </c>
    </row>
    <row r="18" spans="2:14" x14ac:dyDescent="0.2">
      <c r="B18" s="79"/>
      <c r="C18"/>
      <c r="L18" s="11" t="s">
        <v>136</v>
      </c>
      <c r="M18" s="11" t="s">
        <v>137</v>
      </c>
      <c r="N18" s="11" t="s">
        <v>138</v>
      </c>
    </row>
    <row r="19" spans="2:14" ht="26.1" customHeight="1" x14ac:dyDescent="0.2">
      <c r="K19" s="12">
        <v>40087</v>
      </c>
      <c r="L19" s="8">
        <v>1688272.0734936302</v>
      </c>
      <c r="M19" s="8">
        <v>683067.89</v>
      </c>
      <c r="N19" s="8">
        <v>2371339.9634936303</v>
      </c>
    </row>
    <row r="20" spans="2:14" x14ac:dyDescent="0.2">
      <c r="K20" s="12">
        <v>40118</v>
      </c>
      <c r="N20" s="8">
        <v>1352792.36</v>
      </c>
    </row>
    <row r="21" spans="2:14" x14ac:dyDescent="0.2">
      <c r="K21" s="12">
        <v>40148</v>
      </c>
      <c r="N21" s="8">
        <v>6135840.5600000005</v>
      </c>
    </row>
    <row r="22" spans="2:14" x14ac:dyDescent="0.2">
      <c r="K22" s="12">
        <v>40179</v>
      </c>
      <c r="N22" s="8">
        <v>3911920.74</v>
      </c>
    </row>
    <row r="23" spans="2:14" x14ac:dyDescent="0.2">
      <c r="K23" s="13" t="s">
        <v>0</v>
      </c>
      <c r="N23" s="8">
        <v>11400553.66</v>
      </c>
    </row>
    <row r="24" spans="2:14" x14ac:dyDescent="0.2">
      <c r="C24" s="11"/>
      <c r="K24" s="13" t="s">
        <v>0</v>
      </c>
    </row>
    <row r="25" spans="2:14" x14ac:dyDescent="0.2">
      <c r="C25" s="11"/>
    </row>
  </sheetData>
  <mergeCells count="10">
    <mergeCell ref="B13:B14"/>
    <mergeCell ref="C13:C14"/>
    <mergeCell ref="D13:D14"/>
    <mergeCell ref="E13:F13"/>
    <mergeCell ref="G13:H13"/>
    <mergeCell ref="B6:B7"/>
    <mergeCell ref="C6:C7"/>
    <mergeCell ref="D6:D7"/>
    <mergeCell ref="E6:F6"/>
    <mergeCell ref="G6:H6"/>
  </mergeCells>
  <pageMargins left="0.74791666666666667" right="0.74791666666666667" top="0.98402777777777783" bottom="0.98402777777777783" header="0.51180555555555562" footer="0.51180555555555562"/>
  <pageSetup scale="58"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22"/>
  <sheetViews>
    <sheetView workbookViewId="0">
      <selection activeCell="B11" sqref="B11:F11"/>
    </sheetView>
  </sheetViews>
  <sheetFormatPr defaultRowHeight="12" x14ac:dyDescent="0.2"/>
  <cols>
    <col min="1" max="1" width="3.7109375" style="26" customWidth="1"/>
    <col min="2" max="2" width="60" style="27" customWidth="1"/>
    <col min="3" max="3" width="37.140625" style="26" bestFit="1" customWidth="1"/>
    <col min="4" max="4" width="44.28515625" style="26" bestFit="1" customWidth="1"/>
    <col min="5" max="5" width="18.5703125" style="28" bestFit="1" customWidth="1"/>
    <col min="6" max="6" width="17.85546875" style="28" customWidth="1"/>
    <col min="7" max="256" width="9.140625" style="26"/>
    <col min="257" max="257" width="3.7109375" style="26" customWidth="1"/>
    <col min="258" max="258" width="44.28515625" style="26" customWidth="1"/>
    <col min="259" max="259" width="45.140625" style="26" customWidth="1"/>
    <col min="260" max="260" width="46.5703125" style="26" bestFit="1" customWidth="1"/>
    <col min="261" max="261" width="18.7109375" style="26" bestFit="1" customWidth="1"/>
    <col min="262" max="262" width="16" style="26" bestFit="1" customWidth="1"/>
    <col min="263" max="512" width="9.140625" style="26"/>
    <col min="513" max="513" width="3.7109375" style="26" customWidth="1"/>
    <col min="514" max="514" width="44.28515625" style="26" customWidth="1"/>
    <col min="515" max="515" width="45.140625" style="26" customWidth="1"/>
    <col min="516" max="516" width="46.5703125" style="26" bestFit="1" customWidth="1"/>
    <col min="517" max="517" width="18.7109375" style="26" bestFit="1" customWidth="1"/>
    <col min="518" max="518" width="16" style="26" bestFit="1" customWidth="1"/>
    <col min="519" max="768" width="9.140625" style="26"/>
    <col min="769" max="769" width="3.7109375" style="26" customWidth="1"/>
    <col min="770" max="770" width="44.28515625" style="26" customWidth="1"/>
    <col min="771" max="771" width="45.140625" style="26" customWidth="1"/>
    <col min="772" max="772" width="46.5703125" style="26" bestFit="1" customWidth="1"/>
    <col min="773" max="773" width="18.7109375" style="26" bestFit="1" customWidth="1"/>
    <col min="774" max="774" width="16" style="26" bestFit="1" customWidth="1"/>
    <col min="775" max="1024" width="9.140625" style="26"/>
    <col min="1025" max="1025" width="3.7109375" style="26" customWidth="1"/>
    <col min="1026" max="1026" width="44.28515625" style="26" customWidth="1"/>
    <col min="1027" max="1027" width="45.140625" style="26" customWidth="1"/>
    <col min="1028" max="1028" width="46.5703125" style="26" bestFit="1" customWidth="1"/>
    <col min="1029" max="1029" width="18.7109375" style="26" bestFit="1" customWidth="1"/>
    <col min="1030" max="1030" width="16" style="26" bestFit="1" customWidth="1"/>
    <col min="1031" max="1280" width="9.140625" style="26"/>
    <col min="1281" max="1281" width="3.7109375" style="26" customWidth="1"/>
    <col min="1282" max="1282" width="44.28515625" style="26" customWidth="1"/>
    <col min="1283" max="1283" width="45.140625" style="26" customWidth="1"/>
    <col min="1284" max="1284" width="46.5703125" style="26" bestFit="1" customWidth="1"/>
    <col min="1285" max="1285" width="18.7109375" style="26" bestFit="1" customWidth="1"/>
    <col min="1286" max="1286" width="16" style="26" bestFit="1" customWidth="1"/>
    <col min="1287" max="1536" width="9.140625" style="26"/>
    <col min="1537" max="1537" width="3.7109375" style="26" customWidth="1"/>
    <col min="1538" max="1538" width="44.28515625" style="26" customWidth="1"/>
    <col min="1539" max="1539" width="45.140625" style="26" customWidth="1"/>
    <col min="1540" max="1540" width="46.5703125" style="26" bestFit="1" customWidth="1"/>
    <col min="1541" max="1541" width="18.7109375" style="26" bestFit="1" customWidth="1"/>
    <col min="1542" max="1542" width="16" style="26" bestFit="1" customWidth="1"/>
    <col min="1543" max="1792" width="9.140625" style="26"/>
    <col min="1793" max="1793" width="3.7109375" style="26" customWidth="1"/>
    <col min="1794" max="1794" width="44.28515625" style="26" customWidth="1"/>
    <col min="1795" max="1795" width="45.140625" style="26" customWidth="1"/>
    <col min="1796" max="1796" width="46.5703125" style="26" bestFit="1" customWidth="1"/>
    <col min="1797" max="1797" width="18.7109375" style="26" bestFit="1" customWidth="1"/>
    <col min="1798" max="1798" width="16" style="26" bestFit="1" customWidth="1"/>
    <col min="1799" max="2048" width="9.140625" style="26"/>
    <col min="2049" max="2049" width="3.7109375" style="26" customWidth="1"/>
    <col min="2050" max="2050" width="44.28515625" style="26" customWidth="1"/>
    <col min="2051" max="2051" width="45.140625" style="26" customWidth="1"/>
    <col min="2052" max="2052" width="46.5703125" style="26" bestFit="1" customWidth="1"/>
    <col min="2053" max="2053" width="18.7109375" style="26" bestFit="1" customWidth="1"/>
    <col min="2054" max="2054" width="16" style="26" bestFit="1" customWidth="1"/>
    <col min="2055" max="2304" width="9.140625" style="26"/>
    <col min="2305" max="2305" width="3.7109375" style="26" customWidth="1"/>
    <col min="2306" max="2306" width="44.28515625" style="26" customWidth="1"/>
    <col min="2307" max="2307" width="45.140625" style="26" customWidth="1"/>
    <col min="2308" max="2308" width="46.5703125" style="26" bestFit="1" customWidth="1"/>
    <col min="2309" max="2309" width="18.7109375" style="26" bestFit="1" customWidth="1"/>
    <col min="2310" max="2310" width="16" style="26" bestFit="1" customWidth="1"/>
    <col min="2311" max="2560" width="9.140625" style="26"/>
    <col min="2561" max="2561" width="3.7109375" style="26" customWidth="1"/>
    <col min="2562" max="2562" width="44.28515625" style="26" customWidth="1"/>
    <col min="2563" max="2563" width="45.140625" style="26" customWidth="1"/>
    <col min="2564" max="2564" width="46.5703125" style="26" bestFit="1" customWidth="1"/>
    <col min="2565" max="2565" width="18.7109375" style="26" bestFit="1" customWidth="1"/>
    <col min="2566" max="2566" width="16" style="26" bestFit="1" customWidth="1"/>
    <col min="2567" max="2816" width="9.140625" style="26"/>
    <col min="2817" max="2817" width="3.7109375" style="26" customWidth="1"/>
    <col min="2818" max="2818" width="44.28515625" style="26" customWidth="1"/>
    <col min="2819" max="2819" width="45.140625" style="26" customWidth="1"/>
    <col min="2820" max="2820" width="46.5703125" style="26" bestFit="1" customWidth="1"/>
    <col min="2821" max="2821" width="18.7109375" style="26" bestFit="1" customWidth="1"/>
    <col min="2822" max="2822" width="16" style="26" bestFit="1" customWidth="1"/>
    <col min="2823" max="3072" width="9.140625" style="26"/>
    <col min="3073" max="3073" width="3.7109375" style="26" customWidth="1"/>
    <col min="3074" max="3074" width="44.28515625" style="26" customWidth="1"/>
    <col min="3075" max="3075" width="45.140625" style="26" customWidth="1"/>
    <col min="3076" max="3076" width="46.5703125" style="26" bestFit="1" customWidth="1"/>
    <col min="3077" max="3077" width="18.7109375" style="26" bestFit="1" customWidth="1"/>
    <col min="3078" max="3078" width="16" style="26" bestFit="1" customWidth="1"/>
    <col min="3079" max="3328" width="9.140625" style="26"/>
    <col min="3329" max="3329" width="3.7109375" style="26" customWidth="1"/>
    <col min="3330" max="3330" width="44.28515625" style="26" customWidth="1"/>
    <col min="3331" max="3331" width="45.140625" style="26" customWidth="1"/>
    <col min="3332" max="3332" width="46.5703125" style="26" bestFit="1" customWidth="1"/>
    <col min="3333" max="3333" width="18.7109375" style="26" bestFit="1" customWidth="1"/>
    <col min="3334" max="3334" width="16" style="26" bestFit="1" customWidth="1"/>
    <col min="3335" max="3584" width="9.140625" style="26"/>
    <col min="3585" max="3585" width="3.7109375" style="26" customWidth="1"/>
    <col min="3586" max="3586" width="44.28515625" style="26" customWidth="1"/>
    <col min="3587" max="3587" width="45.140625" style="26" customWidth="1"/>
    <col min="3588" max="3588" width="46.5703125" style="26" bestFit="1" customWidth="1"/>
    <col min="3589" max="3589" width="18.7109375" style="26" bestFit="1" customWidth="1"/>
    <col min="3590" max="3590" width="16" style="26" bestFit="1" customWidth="1"/>
    <col min="3591" max="3840" width="9.140625" style="26"/>
    <col min="3841" max="3841" width="3.7109375" style="26" customWidth="1"/>
    <col min="3842" max="3842" width="44.28515625" style="26" customWidth="1"/>
    <col min="3843" max="3843" width="45.140625" style="26" customWidth="1"/>
    <col min="3844" max="3844" width="46.5703125" style="26" bestFit="1" customWidth="1"/>
    <col min="3845" max="3845" width="18.7109375" style="26" bestFit="1" customWidth="1"/>
    <col min="3846" max="3846" width="16" style="26" bestFit="1" customWidth="1"/>
    <col min="3847" max="4096" width="9.140625" style="26"/>
    <col min="4097" max="4097" width="3.7109375" style="26" customWidth="1"/>
    <col min="4098" max="4098" width="44.28515625" style="26" customWidth="1"/>
    <col min="4099" max="4099" width="45.140625" style="26" customWidth="1"/>
    <col min="4100" max="4100" width="46.5703125" style="26" bestFit="1" customWidth="1"/>
    <col min="4101" max="4101" width="18.7109375" style="26" bestFit="1" customWidth="1"/>
    <col min="4102" max="4102" width="16" style="26" bestFit="1" customWidth="1"/>
    <col min="4103" max="4352" width="9.140625" style="26"/>
    <col min="4353" max="4353" width="3.7109375" style="26" customWidth="1"/>
    <col min="4354" max="4354" width="44.28515625" style="26" customWidth="1"/>
    <col min="4355" max="4355" width="45.140625" style="26" customWidth="1"/>
    <col min="4356" max="4356" width="46.5703125" style="26" bestFit="1" customWidth="1"/>
    <col min="4357" max="4357" width="18.7109375" style="26" bestFit="1" customWidth="1"/>
    <col min="4358" max="4358" width="16" style="26" bestFit="1" customWidth="1"/>
    <col min="4359" max="4608" width="9.140625" style="26"/>
    <col min="4609" max="4609" width="3.7109375" style="26" customWidth="1"/>
    <col min="4610" max="4610" width="44.28515625" style="26" customWidth="1"/>
    <col min="4611" max="4611" width="45.140625" style="26" customWidth="1"/>
    <col min="4612" max="4612" width="46.5703125" style="26" bestFit="1" customWidth="1"/>
    <col min="4613" max="4613" width="18.7109375" style="26" bestFit="1" customWidth="1"/>
    <col min="4614" max="4614" width="16" style="26" bestFit="1" customWidth="1"/>
    <col min="4615" max="4864" width="9.140625" style="26"/>
    <col min="4865" max="4865" width="3.7109375" style="26" customWidth="1"/>
    <col min="4866" max="4866" width="44.28515625" style="26" customWidth="1"/>
    <col min="4867" max="4867" width="45.140625" style="26" customWidth="1"/>
    <col min="4868" max="4868" width="46.5703125" style="26" bestFit="1" customWidth="1"/>
    <col min="4869" max="4869" width="18.7109375" style="26" bestFit="1" customWidth="1"/>
    <col min="4870" max="4870" width="16" style="26" bestFit="1" customWidth="1"/>
    <col min="4871" max="5120" width="9.140625" style="26"/>
    <col min="5121" max="5121" width="3.7109375" style="26" customWidth="1"/>
    <col min="5122" max="5122" width="44.28515625" style="26" customWidth="1"/>
    <col min="5123" max="5123" width="45.140625" style="26" customWidth="1"/>
    <col min="5124" max="5124" width="46.5703125" style="26" bestFit="1" customWidth="1"/>
    <col min="5125" max="5125" width="18.7109375" style="26" bestFit="1" customWidth="1"/>
    <col min="5126" max="5126" width="16" style="26" bestFit="1" customWidth="1"/>
    <col min="5127" max="5376" width="9.140625" style="26"/>
    <col min="5377" max="5377" width="3.7109375" style="26" customWidth="1"/>
    <col min="5378" max="5378" width="44.28515625" style="26" customWidth="1"/>
    <col min="5379" max="5379" width="45.140625" style="26" customWidth="1"/>
    <col min="5380" max="5380" width="46.5703125" style="26" bestFit="1" customWidth="1"/>
    <col min="5381" max="5381" width="18.7109375" style="26" bestFit="1" customWidth="1"/>
    <col min="5382" max="5382" width="16" style="26" bestFit="1" customWidth="1"/>
    <col min="5383" max="5632" width="9.140625" style="26"/>
    <col min="5633" max="5633" width="3.7109375" style="26" customWidth="1"/>
    <col min="5634" max="5634" width="44.28515625" style="26" customWidth="1"/>
    <col min="5635" max="5635" width="45.140625" style="26" customWidth="1"/>
    <col min="5636" max="5636" width="46.5703125" style="26" bestFit="1" customWidth="1"/>
    <col min="5637" max="5637" width="18.7109375" style="26" bestFit="1" customWidth="1"/>
    <col min="5638" max="5638" width="16" style="26" bestFit="1" customWidth="1"/>
    <col min="5639" max="5888" width="9.140625" style="26"/>
    <col min="5889" max="5889" width="3.7109375" style="26" customWidth="1"/>
    <col min="5890" max="5890" width="44.28515625" style="26" customWidth="1"/>
    <col min="5891" max="5891" width="45.140625" style="26" customWidth="1"/>
    <col min="5892" max="5892" width="46.5703125" style="26" bestFit="1" customWidth="1"/>
    <col min="5893" max="5893" width="18.7109375" style="26" bestFit="1" customWidth="1"/>
    <col min="5894" max="5894" width="16" style="26" bestFit="1" customWidth="1"/>
    <col min="5895" max="6144" width="9.140625" style="26"/>
    <col min="6145" max="6145" width="3.7109375" style="26" customWidth="1"/>
    <col min="6146" max="6146" width="44.28515625" style="26" customWidth="1"/>
    <col min="6147" max="6147" width="45.140625" style="26" customWidth="1"/>
    <col min="6148" max="6148" width="46.5703125" style="26" bestFit="1" customWidth="1"/>
    <col min="6149" max="6149" width="18.7109375" style="26" bestFit="1" customWidth="1"/>
    <col min="6150" max="6150" width="16" style="26" bestFit="1" customWidth="1"/>
    <col min="6151" max="6400" width="9.140625" style="26"/>
    <col min="6401" max="6401" width="3.7109375" style="26" customWidth="1"/>
    <col min="6402" max="6402" width="44.28515625" style="26" customWidth="1"/>
    <col min="6403" max="6403" width="45.140625" style="26" customWidth="1"/>
    <col min="6404" max="6404" width="46.5703125" style="26" bestFit="1" customWidth="1"/>
    <col min="6405" max="6405" width="18.7109375" style="26" bestFit="1" customWidth="1"/>
    <col min="6406" max="6406" width="16" style="26" bestFit="1" customWidth="1"/>
    <col min="6407" max="6656" width="9.140625" style="26"/>
    <col min="6657" max="6657" width="3.7109375" style="26" customWidth="1"/>
    <col min="6658" max="6658" width="44.28515625" style="26" customWidth="1"/>
    <col min="6659" max="6659" width="45.140625" style="26" customWidth="1"/>
    <col min="6660" max="6660" width="46.5703125" style="26" bestFit="1" customWidth="1"/>
    <col min="6661" max="6661" width="18.7109375" style="26" bestFit="1" customWidth="1"/>
    <col min="6662" max="6662" width="16" style="26" bestFit="1" customWidth="1"/>
    <col min="6663" max="6912" width="9.140625" style="26"/>
    <col min="6913" max="6913" width="3.7109375" style="26" customWidth="1"/>
    <col min="6914" max="6914" width="44.28515625" style="26" customWidth="1"/>
    <col min="6915" max="6915" width="45.140625" style="26" customWidth="1"/>
    <col min="6916" max="6916" width="46.5703125" style="26" bestFit="1" customWidth="1"/>
    <col min="6917" max="6917" width="18.7109375" style="26" bestFit="1" customWidth="1"/>
    <col min="6918" max="6918" width="16" style="26" bestFit="1" customWidth="1"/>
    <col min="6919" max="7168" width="9.140625" style="26"/>
    <col min="7169" max="7169" width="3.7109375" style="26" customWidth="1"/>
    <col min="7170" max="7170" width="44.28515625" style="26" customWidth="1"/>
    <col min="7171" max="7171" width="45.140625" style="26" customWidth="1"/>
    <col min="7172" max="7172" width="46.5703125" style="26" bestFit="1" customWidth="1"/>
    <col min="7173" max="7173" width="18.7109375" style="26" bestFit="1" customWidth="1"/>
    <col min="7174" max="7174" width="16" style="26" bestFit="1" customWidth="1"/>
    <col min="7175" max="7424" width="9.140625" style="26"/>
    <col min="7425" max="7425" width="3.7109375" style="26" customWidth="1"/>
    <col min="7426" max="7426" width="44.28515625" style="26" customWidth="1"/>
    <col min="7427" max="7427" width="45.140625" style="26" customWidth="1"/>
    <col min="7428" max="7428" width="46.5703125" style="26" bestFit="1" customWidth="1"/>
    <col min="7429" max="7429" width="18.7109375" style="26" bestFit="1" customWidth="1"/>
    <col min="7430" max="7430" width="16" style="26" bestFit="1" customWidth="1"/>
    <col min="7431" max="7680" width="9.140625" style="26"/>
    <col min="7681" max="7681" width="3.7109375" style="26" customWidth="1"/>
    <col min="7682" max="7682" width="44.28515625" style="26" customWidth="1"/>
    <col min="7683" max="7683" width="45.140625" style="26" customWidth="1"/>
    <col min="7684" max="7684" width="46.5703125" style="26" bestFit="1" customWidth="1"/>
    <col min="7685" max="7685" width="18.7109375" style="26" bestFit="1" customWidth="1"/>
    <col min="7686" max="7686" width="16" style="26" bestFit="1" customWidth="1"/>
    <col min="7687" max="7936" width="9.140625" style="26"/>
    <col min="7937" max="7937" width="3.7109375" style="26" customWidth="1"/>
    <col min="7938" max="7938" width="44.28515625" style="26" customWidth="1"/>
    <col min="7939" max="7939" width="45.140625" style="26" customWidth="1"/>
    <col min="7940" max="7940" width="46.5703125" style="26" bestFit="1" customWidth="1"/>
    <col min="7941" max="7941" width="18.7109375" style="26" bestFit="1" customWidth="1"/>
    <col min="7942" max="7942" width="16" style="26" bestFit="1" customWidth="1"/>
    <col min="7943" max="8192" width="9.140625" style="26"/>
    <col min="8193" max="8193" width="3.7109375" style="26" customWidth="1"/>
    <col min="8194" max="8194" width="44.28515625" style="26" customWidth="1"/>
    <col min="8195" max="8195" width="45.140625" style="26" customWidth="1"/>
    <col min="8196" max="8196" width="46.5703125" style="26" bestFit="1" customWidth="1"/>
    <col min="8197" max="8197" width="18.7109375" style="26" bestFit="1" customWidth="1"/>
    <col min="8198" max="8198" width="16" style="26" bestFit="1" customWidth="1"/>
    <col min="8199" max="8448" width="9.140625" style="26"/>
    <col min="8449" max="8449" width="3.7109375" style="26" customWidth="1"/>
    <col min="8450" max="8450" width="44.28515625" style="26" customWidth="1"/>
    <col min="8451" max="8451" width="45.140625" style="26" customWidth="1"/>
    <col min="8452" max="8452" width="46.5703125" style="26" bestFit="1" customWidth="1"/>
    <col min="8453" max="8453" width="18.7109375" style="26" bestFit="1" customWidth="1"/>
    <col min="8454" max="8454" width="16" style="26" bestFit="1" customWidth="1"/>
    <col min="8455" max="8704" width="9.140625" style="26"/>
    <col min="8705" max="8705" width="3.7109375" style="26" customWidth="1"/>
    <col min="8706" max="8706" width="44.28515625" style="26" customWidth="1"/>
    <col min="8707" max="8707" width="45.140625" style="26" customWidth="1"/>
    <col min="8708" max="8708" width="46.5703125" style="26" bestFit="1" customWidth="1"/>
    <col min="8709" max="8709" width="18.7109375" style="26" bestFit="1" customWidth="1"/>
    <col min="8710" max="8710" width="16" style="26" bestFit="1" customWidth="1"/>
    <col min="8711" max="8960" width="9.140625" style="26"/>
    <col min="8961" max="8961" width="3.7109375" style="26" customWidth="1"/>
    <col min="8962" max="8962" width="44.28515625" style="26" customWidth="1"/>
    <col min="8963" max="8963" width="45.140625" style="26" customWidth="1"/>
    <col min="8964" max="8964" width="46.5703125" style="26" bestFit="1" customWidth="1"/>
    <col min="8965" max="8965" width="18.7109375" style="26" bestFit="1" customWidth="1"/>
    <col min="8966" max="8966" width="16" style="26" bestFit="1" customWidth="1"/>
    <col min="8967" max="9216" width="9.140625" style="26"/>
    <col min="9217" max="9217" width="3.7109375" style="26" customWidth="1"/>
    <col min="9218" max="9218" width="44.28515625" style="26" customWidth="1"/>
    <col min="9219" max="9219" width="45.140625" style="26" customWidth="1"/>
    <col min="9220" max="9220" width="46.5703125" style="26" bestFit="1" customWidth="1"/>
    <col min="9221" max="9221" width="18.7109375" style="26" bestFit="1" customWidth="1"/>
    <col min="9222" max="9222" width="16" style="26" bestFit="1" customWidth="1"/>
    <col min="9223" max="9472" width="9.140625" style="26"/>
    <col min="9473" max="9473" width="3.7109375" style="26" customWidth="1"/>
    <col min="9474" max="9474" width="44.28515625" style="26" customWidth="1"/>
    <col min="9475" max="9475" width="45.140625" style="26" customWidth="1"/>
    <col min="9476" max="9476" width="46.5703125" style="26" bestFit="1" customWidth="1"/>
    <col min="9477" max="9477" width="18.7109375" style="26" bestFit="1" customWidth="1"/>
    <col min="9478" max="9478" width="16" style="26" bestFit="1" customWidth="1"/>
    <col min="9479" max="9728" width="9.140625" style="26"/>
    <col min="9729" max="9729" width="3.7109375" style="26" customWidth="1"/>
    <col min="9730" max="9730" width="44.28515625" style="26" customWidth="1"/>
    <col min="9731" max="9731" width="45.140625" style="26" customWidth="1"/>
    <col min="9732" max="9732" width="46.5703125" style="26" bestFit="1" customWidth="1"/>
    <col min="9733" max="9733" width="18.7109375" style="26" bestFit="1" customWidth="1"/>
    <col min="9734" max="9734" width="16" style="26" bestFit="1" customWidth="1"/>
    <col min="9735" max="9984" width="9.140625" style="26"/>
    <col min="9985" max="9985" width="3.7109375" style="26" customWidth="1"/>
    <col min="9986" max="9986" width="44.28515625" style="26" customWidth="1"/>
    <col min="9987" max="9987" width="45.140625" style="26" customWidth="1"/>
    <col min="9988" max="9988" width="46.5703125" style="26" bestFit="1" customWidth="1"/>
    <col min="9989" max="9989" width="18.7109375" style="26" bestFit="1" customWidth="1"/>
    <col min="9990" max="9990" width="16" style="26" bestFit="1" customWidth="1"/>
    <col min="9991" max="10240" width="9.140625" style="26"/>
    <col min="10241" max="10241" width="3.7109375" style="26" customWidth="1"/>
    <col min="10242" max="10242" width="44.28515625" style="26" customWidth="1"/>
    <col min="10243" max="10243" width="45.140625" style="26" customWidth="1"/>
    <col min="10244" max="10244" width="46.5703125" style="26" bestFit="1" customWidth="1"/>
    <col min="10245" max="10245" width="18.7109375" style="26" bestFit="1" customWidth="1"/>
    <col min="10246" max="10246" width="16" style="26" bestFit="1" customWidth="1"/>
    <col min="10247" max="10496" width="9.140625" style="26"/>
    <col min="10497" max="10497" width="3.7109375" style="26" customWidth="1"/>
    <col min="10498" max="10498" width="44.28515625" style="26" customWidth="1"/>
    <col min="10499" max="10499" width="45.140625" style="26" customWidth="1"/>
    <col min="10500" max="10500" width="46.5703125" style="26" bestFit="1" customWidth="1"/>
    <col min="10501" max="10501" width="18.7109375" style="26" bestFit="1" customWidth="1"/>
    <col min="10502" max="10502" width="16" style="26" bestFit="1" customWidth="1"/>
    <col min="10503" max="10752" width="9.140625" style="26"/>
    <col min="10753" max="10753" width="3.7109375" style="26" customWidth="1"/>
    <col min="10754" max="10754" width="44.28515625" style="26" customWidth="1"/>
    <col min="10755" max="10755" width="45.140625" style="26" customWidth="1"/>
    <col min="10756" max="10756" width="46.5703125" style="26" bestFit="1" customWidth="1"/>
    <col min="10757" max="10757" width="18.7109375" style="26" bestFit="1" customWidth="1"/>
    <col min="10758" max="10758" width="16" style="26" bestFit="1" customWidth="1"/>
    <col min="10759" max="11008" width="9.140625" style="26"/>
    <col min="11009" max="11009" width="3.7109375" style="26" customWidth="1"/>
    <col min="11010" max="11010" width="44.28515625" style="26" customWidth="1"/>
    <col min="11011" max="11011" width="45.140625" style="26" customWidth="1"/>
    <col min="11012" max="11012" width="46.5703125" style="26" bestFit="1" customWidth="1"/>
    <col min="11013" max="11013" width="18.7109375" style="26" bestFit="1" customWidth="1"/>
    <col min="11014" max="11014" width="16" style="26" bestFit="1" customWidth="1"/>
    <col min="11015" max="11264" width="9.140625" style="26"/>
    <col min="11265" max="11265" width="3.7109375" style="26" customWidth="1"/>
    <col min="11266" max="11266" width="44.28515625" style="26" customWidth="1"/>
    <col min="11267" max="11267" width="45.140625" style="26" customWidth="1"/>
    <col min="11268" max="11268" width="46.5703125" style="26" bestFit="1" customWidth="1"/>
    <col min="11269" max="11269" width="18.7109375" style="26" bestFit="1" customWidth="1"/>
    <col min="11270" max="11270" width="16" style="26" bestFit="1" customWidth="1"/>
    <col min="11271" max="11520" width="9.140625" style="26"/>
    <col min="11521" max="11521" width="3.7109375" style="26" customWidth="1"/>
    <col min="11522" max="11522" width="44.28515625" style="26" customWidth="1"/>
    <col min="11523" max="11523" width="45.140625" style="26" customWidth="1"/>
    <col min="11524" max="11524" width="46.5703125" style="26" bestFit="1" customWidth="1"/>
    <col min="11525" max="11525" width="18.7109375" style="26" bestFit="1" customWidth="1"/>
    <col min="11526" max="11526" width="16" style="26" bestFit="1" customWidth="1"/>
    <col min="11527" max="11776" width="9.140625" style="26"/>
    <col min="11777" max="11777" width="3.7109375" style="26" customWidth="1"/>
    <col min="11778" max="11778" width="44.28515625" style="26" customWidth="1"/>
    <col min="11779" max="11779" width="45.140625" style="26" customWidth="1"/>
    <col min="11780" max="11780" width="46.5703125" style="26" bestFit="1" customWidth="1"/>
    <col min="11781" max="11781" width="18.7109375" style="26" bestFit="1" customWidth="1"/>
    <col min="11782" max="11782" width="16" style="26" bestFit="1" customWidth="1"/>
    <col min="11783" max="12032" width="9.140625" style="26"/>
    <col min="12033" max="12033" width="3.7109375" style="26" customWidth="1"/>
    <col min="12034" max="12034" width="44.28515625" style="26" customWidth="1"/>
    <col min="12035" max="12035" width="45.140625" style="26" customWidth="1"/>
    <col min="12036" max="12036" width="46.5703125" style="26" bestFit="1" customWidth="1"/>
    <col min="12037" max="12037" width="18.7109375" style="26" bestFit="1" customWidth="1"/>
    <col min="12038" max="12038" width="16" style="26" bestFit="1" customWidth="1"/>
    <col min="12039" max="12288" width="9.140625" style="26"/>
    <col min="12289" max="12289" width="3.7109375" style="26" customWidth="1"/>
    <col min="12290" max="12290" width="44.28515625" style="26" customWidth="1"/>
    <col min="12291" max="12291" width="45.140625" style="26" customWidth="1"/>
    <col min="12292" max="12292" width="46.5703125" style="26" bestFit="1" customWidth="1"/>
    <col min="12293" max="12293" width="18.7109375" style="26" bestFit="1" customWidth="1"/>
    <col min="12294" max="12294" width="16" style="26" bestFit="1" customWidth="1"/>
    <col min="12295" max="12544" width="9.140625" style="26"/>
    <col min="12545" max="12545" width="3.7109375" style="26" customWidth="1"/>
    <col min="12546" max="12546" width="44.28515625" style="26" customWidth="1"/>
    <col min="12547" max="12547" width="45.140625" style="26" customWidth="1"/>
    <col min="12548" max="12548" width="46.5703125" style="26" bestFit="1" customWidth="1"/>
    <col min="12549" max="12549" width="18.7109375" style="26" bestFit="1" customWidth="1"/>
    <col min="12550" max="12550" width="16" style="26" bestFit="1" customWidth="1"/>
    <col min="12551" max="12800" width="9.140625" style="26"/>
    <col min="12801" max="12801" width="3.7109375" style="26" customWidth="1"/>
    <col min="12802" max="12802" width="44.28515625" style="26" customWidth="1"/>
    <col min="12803" max="12803" width="45.140625" style="26" customWidth="1"/>
    <col min="12804" max="12804" width="46.5703125" style="26" bestFit="1" customWidth="1"/>
    <col min="12805" max="12805" width="18.7109375" style="26" bestFit="1" customWidth="1"/>
    <col min="12806" max="12806" width="16" style="26" bestFit="1" customWidth="1"/>
    <col min="12807" max="13056" width="9.140625" style="26"/>
    <col min="13057" max="13057" width="3.7109375" style="26" customWidth="1"/>
    <col min="13058" max="13058" width="44.28515625" style="26" customWidth="1"/>
    <col min="13059" max="13059" width="45.140625" style="26" customWidth="1"/>
    <col min="13060" max="13060" width="46.5703125" style="26" bestFit="1" customWidth="1"/>
    <col min="13061" max="13061" width="18.7109375" style="26" bestFit="1" customWidth="1"/>
    <col min="13062" max="13062" width="16" style="26" bestFit="1" customWidth="1"/>
    <col min="13063" max="13312" width="9.140625" style="26"/>
    <col min="13313" max="13313" width="3.7109375" style="26" customWidth="1"/>
    <col min="13314" max="13314" width="44.28515625" style="26" customWidth="1"/>
    <col min="13315" max="13315" width="45.140625" style="26" customWidth="1"/>
    <col min="13316" max="13316" width="46.5703125" style="26" bestFit="1" customWidth="1"/>
    <col min="13317" max="13317" width="18.7109375" style="26" bestFit="1" customWidth="1"/>
    <col min="13318" max="13318" width="16" style="26" bestFit="1" customWidth="1"/>
    <col min="13319" max="13568" width="9.140625" style="26"/>
    <col min="13569" max="13569" width="3.7109375" style="26" customWidth="1"/>
    <col min="13570" max="13570" width="44.28515625" style="26" customWidth="1"/>
    <col min="13571" max="13571" width="45.140625" style="26" customWidth="1"/>
    <col min="13572" max="13572" width="46.5703125" style="26" bestFit="1" customWidth="1"/>
    <col min="13573" max="13573" width="18.7109375" style="26" bestFit="1" customWidth="1"/>
    <col min="13574" max="13574" width="16" style="26" bestFit="1" customWidth="1"/>
    <col min="13575" max="13824" width="9.140625" style="26"/>
    <col min="13825" max="13825" width="3.7109375" style="26" customWidth="1"/>
    <col min="13826" max="13826" width="44.28515625" style="26" customWidth="1"/>
    <col min="13827" max="13827" width="45.140625" style="26" customWidth="1"/>
    <col min="13828" max="13828" width="46.5703125" style="26" bestFit="1" customWidth="1"/>
    <col min="13829" max="13829" width="18.7109375" style="26" bestFit="1" customWidth="1"/>
    <col min="13830" max="13830" width="16" style="26" bestFit="1" customWidth="1"/>
    <col min="13831" max="14080" width="9.140625" style="26"/>
    <col min="14081" max="14081" width="3.7109375" style="26" customWidth="1"/>
    <col min="14082" max="14082" width="44.28515625" style="26" customWidth="1"/>
    <col min="14083" max="14083" width="45.140625" style="26" customWidth="1"/>
    <col min="14084" max="14084" width="46.5703125" style="26" bestFit="1" customWidth="1"/>
    <col min="14085" max="14085" width="18.7109375" style="26" bestFit="1" customWidth="1"/>
    <col min="14086" max="14086" width="16" style="26" bestFit="1" customWidth="1"/>
    <col min="14087" max="14336" width="9.140625" style="26"/>
    <col min="14337" max="14337" width="3.7109375" style="26" customWidth="1"/>
    <col min="14338" max="14338" width="44.28515625" style="26" customWidth="1"/>
    <col min="14339" max="14339" width="45.140625" style="26" customWidth="1"/>
    <col min="14340" max="14340" width="46.5703125" style="26" bestFit="1" customWidth="1"/>
    <col min="14341" max="14341" width="18.7109375" style="26" bestFit="1" customWidth="1"/>
    <col min="14342" max="14342" width="16" style="26" bestFit="1" customWidth="1"/>
    <col min="14343" max="14592" width="9.140625" style="26"/>
    <col min="14593" max="14593" width="3.7109375" style="26" customWidth="1"/>
    <col min="14594" max="14594" width="44.28515625" style="26" customWidth="1"/>
    <col min="14595" max="14595" width="45.140625" style="26" customWidth="1"/>
    <col min="14596" max="14596" width="46.5703125" style="26" bestFit="1" customWidth="1"/>
    <col min="14597" max="14597" width="18.7109375" style="26" bestFit="1" customWidth="1"/>
    <col min="14598" max="14598" width="16" style="26" bestFit="1" customWidth="1"/>
    <col min="14599" max="14848" width="9.140625" style="26"/>
    <col min="14849" max="14849" width="3.7109375" style="26" customWidth="1"/>
    <col min="14850" max="14850" width="44.28515625" style="26" customWidth="1"/>
    <col min="14851" max="14851" width="45.140625" style="26" customWidth="1"/>
    <col min="14852" max="14852" width="46.5703125" style="26" bestFit="1" customWidth="1"/>
    <col min="14853" max="14853" width="18.7109375" style="26" bestFit="1" customWidth="1"/>
    <col min="14854" max="14854" width="16" style="26" bestFit="1" customWidth="1"/>
    <col min="14855" max="15104" width="9.140625" style="26"/>
    <col min="15105" max="15105" width="3.7109375" style="26" customWidth="1"/>
    <col min="15106" max="15106" width="44.28515625" style="26" customWidth="1"/>
    <col min="15107" max="15107" width="45.140625" style="26" customWidth="1"/>
    <col min="15108" max="15108" width="46.5703125" style="26" bestFit="1" customWidth="1"/>
    <col min="15109" max="15109" width="18.7109375" style="26" bestFit="1" customWidth="1"/>
    <col min="15110" max="15110" width="16" style="26" bestFit="1" customWidth="1"/>
    <col min="15111" max="15360" width="9.140625" style="26"/>
    <col min="15361" max="15361" width="3.7109375" style="26" customWidth="1"/>
    <col min="15362" max="15362" width="44.28515625" style="26" customWidth="1"/>
    <col min="15363" max="15363" width="45.140625" style="26" customWidth="1"/>
    <col min="15364" max="15364" width="46.5703125" style="26" bestFit="1" customWidth="1"/>
    <col min="15365" max="15365" width="18.7109375" style="26" bestFit="1" customWidth="1"/>
    <col min="15366" max="15366" width="16" style="26" bestFit="1" customWidth="1"/>
    <col min="15367" max="15616" width="9.140625" style="26"/>
    <col min="15617" max="15617" width="3.7109375" style="26" customWidth="1"/>
    <col min="15618" max="15618" width="44.28515625" style="26" customWidth="1"/>
    <col min="15619" max="15619" width="45.140625" style="26" customWidth="1"/>
    <col min="15620" max="15620" width="46.5703125" style="26" bestFit="1" customWidth="1"/>
    <col min="15621" max="15621" width="18.7109375" style="26" bestFit="1" customWidth="1"/>
    <col min="15622" max="15622" width="16" style="26" bestFit="1" customWidth="1"/>
    <col min="15623" max="15872" width="9.140625" style="26"/>
    <col min="15873" max="15873" width="3.7109375" style="26" customWidth="1"/>
    <col min="15874" max="15874" width="44.28515625" style="26" customWidth="1"/>
    <col min="15875" max="15875" width="45.140625" style="26" customWidth="1"/>
    <col min="15876" max="15876" width="46.5703125" style="26" bestFit="1" customWidth="1"/>
    <col min="15877" max="15877" width="18.7109375" style="26" bestFit="1" customWidth="1"/>
    <col min="15878" max="15878" width="16" style="26" bestFit="1" customWidth="1"/>
    <col min="15879" max="16128" width="9.140625" style="26"/>
    <col min="16129" max="16129" width="3.7109375" style="26" customWidth="1"/>
    <col min="16130" max="16130" width="44.28515625" style="26" customWidth="1"/>
    <col min="16131" max="16131" width="45.140625" style="26" customWidth="1"/>
    <col min="16132" max="16132" width="46.5703125" style="26" bestFit="1" customWidth="1"/>
    <col min="16133" max="16133" width="18.7109375" style="26" bestFit="1" customWidth="1"/>
    <col min="16134" max="16134" width="16" style="26" bestFit="1" customWidth="1"/>
    <col min="16135" max="16384" width="9.140625" style="26"/>
  </cols>
  <sheetData>
    <row r="1" spans="1:6" s="16" customFormat="1" ht="12.75" x14ac:dyDescent="0.2">
      <c r="A1" s="14"/>
      <c r="B1" s="15" t="s">
        <v>139</v>
      </c>
      <c r="C1" s="15"/>
      <c r="E1" s="17"/>
      <c r="F1" s="9"/>
    </row>
    <row r="2" spans="1:6" s="16" customFormat="1" x14ac:dyDescent="0.2">
      <c r="B2" s="15"/>
      <c r="C2" s="15"/>
      <c r="E2" s="17"/>
      <c r="F2" s="17"/>
    </row>
    <row r="3" spans="1:6" s="16" customFormat="1" ht="12.75" x14ac:dyDescent="0.2">
      <c r="B3" s="15" t="s">
        <v>140</v>
      </c>
      <c r="C3" s="15"/>
      <c r="E3" s="17"/>
      <c r="F3" s="9" t="s">
        <v>141</v>
      </c>
    </row>
    <row r="4" spans="1:6" s="16" customFormat="1" x14ac:dyDescent="0.2">
      <c r="B4" s="15" t="s">
        <v>142</v>
      </c>
      <c r="C4" s="15"/>
      <c r="E4" s="17"/>
      <c r="F4" s="17"/>
    </row>
    <row r="5" spans="1:6" s="16" customFormat="1" x14ac:dyDescent="0.2">
      <c r="C5" s="18"/>
      <c r="E5" s="17"/>
      <c r="F5" s="17"/>
    </row>
    <row r="6" spans="1:6" s="16" customFormat="1" ht="12.75" thickBot="1" x14ac:dyDescent="0.25">
      <c r="B6" s="15"/>
      <c r="C6" s="15"/>
      <c r="E6" s="17"/>
      <c r="F6" s="17"/>
    </row>
    <row r="7" spans="1:6" s="16" customFormat="1" ht="60.75" thickBot="1" x14ac:dyDescent="0.25">
      <c r="B7" s="19" t="s">
        <v>143</v>
      </c>
      <c r="C7" s="20" t="s">
        <v>144</v>
      </c>
      <c r="D7" s="20" t="s">
        <v>145</v>
      </c>
      <c r="E7" s="50" t="s">
        <v>252</v>
      </c>
      <c r="F7" s="21" t="s">
        <v>253</v>
      </c>
    </row>
    <row r="8" spans="1:6" s="16" customFormat="1" x14ac:dyDescent="0.2">
      <c r="B8" s="22"/>
      <c r="C8" s="23"/>
      <c r="D8" s="24"/>
      <c r="E8" s="51"/>
      <c r="F8" s="25"/>
    </row>
    <row r="9" spans="1:6" s="16" customFormat="1" ht="12.75" thickBot="1" x14ac:dyDescent="0.25">
      <c r="B9" s="49" t="s">
        <v>146</v>
      </c>
      <c r="C9" s="49" t="s">
        <v>146</v>
      </c>
      <c r="D9" s="49" t="s">
        <v>146</v>
      </c>
      <c r="E9" s="52" t="s">
        <v>146</v>
      </c>
      <c r="F9" s="53" t="s">
        <v>146</v>
      </c>
    </row>
    <row r="11" spans="1:6" ht="48.75" customHeight="1" x14ac:dyDescent="0.2">
      <c r="B11" s="136"/>
      <c r="C11" s="136"/>
      <c r="D11" s="136"/>
      <c r="E11" s="136"/>
      <c r="F11" s="136"/>
    </row>
    <row r="17" s="26" customFormat="1" x14ac:dyDescent="0.2"/>
    <row r="18" s="26" customFormat="1" x14ac:dyDescent="0.2"/>
    <row r="19" s="26" customFormat="1" x14ac:dyDescent="0.2"/>
    <row r="20" s="26" customFormat="1" x14ac:dyDescent="0.2"/>
    <row r="22" s="26" customFormat="1" ht="13.5" customHeight="1" x14ac:dyDescent="0.2"/>
  </sheetData>
  <mergeCells count="1">
    <mergeCell ref="B11:F11"/>
  </mergeCells>
  <pageMargins left="0.70866141732283472" right="0.70866141732283472" top="0.74803149606299213" bottom="0.74803149606299213" header="0.31496062992125984" footer="0.31496062992125984"/>
  <pageSetup paperSize="9" scale="49" orientation="portrait" r:id="rId1"/>
  <headerFooter>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8"/>
  <sheetViews>
    <sheetView topLeftCell="A24" workbookViewId="0">
      <selection activeCell="B35" sqref="B35"/>
    </sheetView>
  </sheetViews>
  <sheetFormatPr defaultColWidth="9.140625" defaultRowHeight="13.5" x14ac:dyDescent="0.25"/>
  <cols>
    <col min="1" max="1" width="38.85546875" style="35" customWidth="1"/>
    <col min="2" max="2" width="42.42578125" style="35" customWidth="1"/>
    <col min="3" max="4" width="14.5703125" style="35" customWidth="1"/>
    <col min="5" max="5" width="14" style="35" customWidth="1"/>
    <col min="6" max="7" width="15.5703125" style="35" customWidth="1"/>
    <col min="8" max="8" width="17.140625" style="35" customWidth="1"/>
    <col min="9" max="9" width="13.5703125" style="35" bestFit="1" customWidth="1"/>
    <col min="10" max="10" width="9.5703125" style="29" bestFit="1" customWidth="1"/>
    <col min="11" max="16384" width="9.140625" style="29"/>
  </cols>
  <sheetData>
    <row r="1" spans="1:12" x14ac:dyDescent="0.25">
      <c r="A1" s="34" t="s">
        <v>124</v>
      </c>
    </row>
    <row r="3" spans="1:12" x14ac:dyDescent="0.25">
      <c r="A3" s="36" t="s">
        <v>147</v>
      </c>
    </row>
    <row r="4" spans="1:12" x14ac:dyDescent="0.25">
      <c r="A4" s="36"/>
    </row>
    <row r="5" spans="1:12" x14ac:dyDescent="0.25">
      <c r="A5" s="34" t="s">
        <v>244</v>
      </c>
    </row>
    <row r="6" spans="1:12" x14ac:dyDescent="0.25">
      <c r="A6" s="34"/>
    </row>
    <row r="7" spans="1:12" x14ac:dyDescent="0.25">
      <c r="A7" s="34" t="s">
        <v>280</v>
      </c>
    </row>
    <row r="8" spans="1:12" x14ac:dyDescent="0.25">
      <c r="B8" s="37"/>
      <c r="C8" s="37"/>
      <c r="D8" s="38"/>
      <c r="E8" s="38"/>
      <c r="F8" s="38"/>
      <c r="G8" s="38"/>
      <c r="H8" s="38"/>
      <c r="I8" s="38"/>
    </row>
    <row r="9" spans="1:12" x14ac:dyDescent="0.25">
      <c r="A9" s="34" t="s">
        <v>245</v>
      </c>
    </row>
    <row r="10" spans="1:12" x14ac:dyDescent="0.25">
      <c r="G10" s="39"/>
      <c r="H10" s="39"/>
    </row>
    <row r="11" spans="1:12" x14ac:dyDescent="0.25">
      <c r="A11" s="34" t="s">
        <v>281</v>
      </c>
      <c r="C11" s="40"/>
    </row>
    <row r="12" spans="1:12" x14ac:dyDescent="0.25">
      <c r="A12" s="41"/>
      <c r="B12" s="42"/>
      <c r="C12" s="42"/>
      <c r="D12" s="42"/>
      <c r="E12" s="42"/>
      <c r="F12" s="42"/>
      <c r="G12" s="42"/>
      <c r="H12" s="42"/>
    </row>
    <row r="13" spans="1:12" x14ac:dyDescent="0.25">
      <c r="A13" s="34" t="s">
        <v>246</v>
      </c>
      <c r="B13" s="42"/>
      <c r="C13" s="42"/>
      <c r="D13" s="42"/>
      <c r="E13" s="42"/>
      <c r="F13" s="42"/>
      <c r="G13" s="42"/>
      <c r="H13" s="42"/>
      <c r="J13" s="30"/>
      <c r="K13" s="31"/>
      <c r="L13" s="32"/>
    </row>
    <row r="14" spans="1:12" x14ac:dyDescent="0.25">
      <c r="A14" s="41"/>
      <c r="B14" s="42"/>
      <c r="C14" s="42"/>
      <c r="D14" s="42"/>
      <c r="E14" s="42"/>
      <c r="F14" s="42"/>
      <c r="G14" s="42"/>
      <c r="H14" s="42"/>
      <c r="J14" s="30"/>
    </row>
    <row r="15" spans="1:12" x14ac:dyDescent="0.25">
      <c r="A15" s="34" t="s">
        <v>247</v>
      </c>
    </row>
    <row r="17" spans="1:2" x14ac:dyDescent="0.25">
      <c r="A17" s="34" t="s">
        <v>248</v>
      </c>
      <c r="B17" s="34"/>
    </row>
    <row r="19" spans="1:2" x14ac:dyDescent="0.25">
      <c r="A19" s="34" t="s">
        <v>249</v>
      </c>
      <c r="B19" s="43"/>
    </row>
    <row r="20" spans="1:2" x14ac:dyDescent="0.25">
      <c r="A20" s="34"/>
      <c r="B20" s="43"/>
    </row>
    <row r="21" spans="1:2" x14ac:dyDescent="0.25">
      <c r="A21" s="34" t="s">
        <v>250</v>
      </c>
      <c r="B21" s="43"/>
    </row>
    <row r="22" spans="1:2" x14ac:dyDescent="0.25">
      <c r="B22" s="43"/>
    </row>
    <row r="23" spans="1:2" x14ac:dyDescent="0.25">
      <c r="A23" s="34" t="s">
        <v>251</v>
      </c>
      <c r="B23" s="43"/>
    </row>
    <row r="24" spans="1:2" x14ac:dyDescent="0.25">
      <c r="B24" s="43"/>
    </row>
    <row r="25" spans="1:2" x14ac:dyDescent="0.25">
      <c r="B25" s="43"/>
    </row>
    <row r="26" spans="1:2" x14ac:dyDescent="0.25">
      <c r="A26" s="34" t="s">
        <v>150</v>
      </c>
      <c r="B26" s="44"/>
    </row>
    <row r="27" spans="1:2" x14ac:dyDescent="0.25">
      <c r="B27" s="44"/>
    </row>
    <row r="28" spans="1:2" x14ac:dyDescent="0.25">
      <c r="B28" s="44"/>
    </row>
  </sheetData>
  <pageMargins left="0.7" right="0.7" top="0.75" bottom="0.75" header="0.3" footer="0.3"/>
  <pageSetup paperSize="9" orientation="portrait" r:id="rId1"/>
  <headerFooter>
    <oddFooter>&amp;CFor internal use only</oddFooter>
    <evenFooter>&amp;CFor internal use only</evenFooter>
    <firstFooter>&amp;CFor internal use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F8913-3C02-4DE0-9C46-0E2263EAA18C}">
  <dimension ref="A1"/>
  <sheetViews>
    <sheetView workbookViewId="0">
      <selection activeCell="B27" sqref="B27"/>
    </sheetView>
  </sheetViews>
  <sheetFormatPr defaultRowHeig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160"/>
  <sheetViews>
    <sheetView topLeftCell="A54" workbookViewId="0">
      <selection activeCell="C1" sqref="C1"/>
    </sheetView>
  </sheetViews>
  <sheetFormatPr defaultRowHeight="12.75" x14ac:dyDescent="0.2"/>
  <cols>
    <col min="1" max="3" width="9.140625" style="45"/>
    <col min="4" max="4" width="8" customWidth="1"/>
    <col min="5" max="5" width="3.85546875" bestFit="1" customWidth="1"/>
    <col min="6" max="6" width="17.85546875" customWidth="1"/>
    <col min="7" max="7" width="39" bestFit="1" customWidth="1"/>
    <col min="8" max="8" width="11.28515625" style="54" bestFit="1" customWidth="1"/>
    <col min="9" max="9" width="17.85546875" style="54" bestFit="1" customWidth="1"/>
    <col min="10" max="10" width="11" bestFit="1" customWidth="1"/>
    <col min="11" max="11" width="14" bestFit="1" customWidth="1"/>
    <col min="12" max="12" width="10" bestFit="1" customWidth="1"/>
    <col min="13" max="13" width="16.28515625" bestFit="1" customWidth="1"/>
  </cols>
  <sheetData>
    <row r="1" spans="1:13" x14ac:dyDescent="0.2">
      <c r="D1" s="46" t="s">
        <v>187</v>
      </c>
    </row>
    <row r="2" spans="1:13" x14ac:dyDescent="0.2">
      <c r="D2" s="46" t="s">
        <v>211</v>
      </c>
    </row>
    <row r="3" spans="1:13" x14ac:dyDescent="0.2">
      <c r="D3" s="46" t="s">
        <v>212</v>
      </c>
    </row>
    <row r="4" spans="1:13" x14ac:dyDescent="0.2">
      <c r="D4" s="46"/>
    </row>
    <row r="6" spans="1:13" ht="15" x14ac:dyDescent="0.25">
      <c r="A6" s="45" t="s">
        <v>208</v>
      </c>
      <c r="B6" s="45" t="s">
        <v>186</v>
      </c>
      <c r="C6" s="45" t="s">
        <v>207</v>
      </c>
      <c r="D6" s="47" t="s">
        <v>185</v>
      </c>
      <c r="E6" s="47" t="s">
        <v>188</v>
      </c>
      <c r="F6" s="47" t="s">
        <v>189</v>
      </c>
      <c r="G6" s="47" t="s">
        <v>190</v>
      </c>
      <c r="H6" s="47" t="s">
        <v>191</v>
      </c>
      <c r="I6" s="47" t="s">
        <v>192</v>
      </c>
      <c r="J6" s="47" t="s">
        <v>193</v>
      </c>
      <c r="K6" s="47" t="s">
        <v>194</v>
      </c>
      <c r="L6" s="47" t="s">
        <v>195</v>
      </c>
      <c r="M6" s="47" t="s">
        <v>213</v>
      </c>
    </row>
    <row r="7" spans="1:13" x14ac:dyDescent="0.2">
      <c r="A7" s="45" t="str">
        <f>+B7&amp;C7</f>
        <v>TLFZDD</v>
      </c>
      <c r="B7" s="45" t="s">
        <v>151</v>
      </c>
      <c r="C7" s="45" t="s">
        <v>171</v>
      </c>
      <c r="D7" s="1" t="s">
        <v>196</v>
      </c>
      <c r="E7" s="1" t="s">
        <v>197</v>
      </c>
      <c r="F7" s="1" t="s">
        <v>6</v>
      </c>
      <c r="G7" s="1" t="s">
        <v>198</v>
      </c>
      <c r="H7" s="48" t="s">
        <v>214</v>
      </c>
      <c r="I7" s="48" t="s">
        <v>214</v>
      </c>
      <c r="J7" s="1">
        <v>7.2786600000000007E-2</v>
      </c>
      <c r="K7" s="1">
        <v>7.2786600000000002E-3</v>
      </c>
      <c r="L7" s="1">
        <v>1000.7655999999999</v>
      </c>
      <c r="M7" s="1" t="s">
        <v>199</v>
      </c>
    </row>
    <row r="8" spans="1:13" x14ac:dyDescent="0.2">
      <c r="A8" s="45" t="str">
        <f t="shared" ref="A8:A71" si="0">+B8&amp;C8</f>
        <v>TLFZDD</v>
      </c>
      <c r="B8" s="45" t="s">
        <v>151</v>
      </c>
      <c r="C8" s="45" t="s">
        <v>171</v>
      </c>
      <c r="D8" s="1" t="s">
        <v>196</v>
      </c>
      <c r="E8" s="1" t="s">
        <v>197</v>
      </c>
      <c r="F8" s="1" t="s">
        <v>6</v>
      </c>
      <c r="G8" s="1" t="s">
        <v>198</v>
      </c>
      <c r="H8" s="48" t="s">
        <v>214</v>
      </c>
      <c r="I8" s="48" t="s">
        <v>214</v>
      </c>
      <c r="J8" s="1">
        <v>7.2786600000000007E-2</v>
      </c>
      <c r="K8" s="1">
        <v>7.2786600000000002E-3</v>
      </c>
      <c r="L8" s="1">
        <v>1000.7655999999999</v>
      </c>
      <c r="M8" s="1" t="s">
        <v>200</v>
      </c>
    </row>
    <row r="9" spans="1:13" x14ac:dyDescent="0.2">
      <c r="A9" s="45" t="str">
        <f t="shared" si="0"/>
        <v>TLFD</v>
      </c>
      <c r="B9" s="45" t="s">
        <v>151</v>
      </c>
      <c r="C9" s="45" t="s">
        <v>164</v>
      </c>
      <c r="D9" s="1" t="s">
        <v>196</v>
      </c>
      <c r="E9" s="1" t="s">
        <v>201</v>
      </c>
      <c r="F9" s="1" t="s">
        <v>6</v>
      </c>
      <c r="G9" s="1" t="s">
        <v>202</v>
      </c>
      <c r="H9" s="48" t="s">
        <v>214</v>
      </c>
      <c r="I9" s="48" t="s">
        <v>214</v>
      </c>
      <c r="J9" s="1">
        <v>0.15541667000000001</v>
      </c>
      <c r="K9" s="1">
        <v>1.554167E-2</v>
      </c>
      <c r="L9" s="1">
        <v>1001.2572</v>
      </c>
      <c r="M9" s="1" t="s">
        <v>199</v>
      </c>
    </row>
    <row r="10" spans="1:13" x14ac:dyDescent="0.2">
      <c r="A10" s="45" t="str">
        <f t="shared" si="0"/>
        <v>TLFD</v>
      </c>
      <c r="B10" s="45" t="s">
        <v>151</v>
      </c>
      <c r="C10" s="45" t="s">
        <v>164</v>
      </c>
      <c r="D10" s="1" t="s">
        <v>196</v>
      </c>
      <c r="E10" s="1" t="s">
        <v>201</v>
      </c>
      <c r="F10" s="1" t="s">
        <v>6</v>
      </c>
      <c r="G10" s="1" t="s">
        <v>202</v>
      </c>
      <c r="H10" s="48" t="s">
        <v>214</v>
      </c>
      <c r="I10" s="48" t="s">
        <v>214</v>
      </c>
      <c r="J10" s="1">
        <v>0.15541667000000001</v>
      </c>
      <c r="K10" s="1">
        <v>1.554167E-2</v>
      </c>
      <c r="L10" s="1">
        <v>1001.2572</v>
      </c>
      <c r="M10" s="1" t="s">
        <v>200</v>
      </c>
    </row>
    <row r="11" spans="1:13" x14ac:dyDescent="0.2">
      <c r="A11" s="45" t="str">
        <f t="shared" si="0"/>
        <v>TLFSDD</v>
      </c>
      <c r="B11" s="45" t="s">
        <v>151</v>
      </c>
      <c r="C11" s="45" t="s">
        <v>166</v>
      </c>
      <c r="D11" s="1" t="s">
        <v>196</v>
      </c>
      <c r="E11" s="1" t="s">
        <v>203</v>
      </c>
      <c r="F11" s="1" t="s">
        <v>6</v>
      </c>
      <c r="G11" s="1" t="s">
        <v>204</v>
      </c>
      <c r="H11" s="48" t="s">
        <v>214</v>
      </c>
      <c r="I11" s="48" t="s">
        <v>214</v>
      </c>
      <c r="J11" s="1">
        <v>0.15196441999999999</v>
      </c>
      <c r="K11" s="1">
        <v>1.519644E-2</v>
      </c>
      <c r="L11" s="1">
        <v>1000.7587</v>
      </c>
      <c r="M11" s="1" t="s">
        <v>199</v>
      </c>
    </row>
    <row r="12" spans="1:13" x14ac:dyDescent="0.2">
      <c r="A12" s="45" t="str">
        <f t="shared" si="0"/>
        <v>TLFSDD</v>
      </c>
      <c r="B12" s="45" t="s">
        <v>151</v>
      </c>
      <c r="C12" s="45" t="s">
        <v>166</v>
      </c>
      <c r="D12" s="1" t="s">
        <v>196</v>
      </c>
      <c r="E12" s="1" t="s">
        <v>203</v>
      </c>
      <c r="F12" s="1" t="s">
        <v>6</v>
      </c>
      <c r="G12" s="1" t="s">
        <v>204</v>
      </c>
      <c r="H12" s="48" t="s">
        <v>214</v>
      </c>
      <c r="I12" s="48" t="s">
        <v>214</v>
      </c>
      <c r="J12" s="1">
        <v>0.15196441999999999</v>
      </c>
      <c r="K12" s="1">
        <v>1.519644E-2</v>
      </c>
      <c r="L12" s="1">
        <v>1000.7587</v>
      </c>
      <c r="M12" s="1" t="s">
        <v>200</v>
      </c>
    </row>
    <row r="13" spans="1:13" x14ac:dyDescent="0.2">
      <c r="A13" s="45" t="str">
        <f t="shared" si="0"/>
        <v>TLFZDD</v>
      </c>
      <c r="B13" s="45" t="s">
        <v>151</v>
      </c>
      <c r="C13" s="45" t="s">
        <v>171</v>
      </c>
      <c r="D13" s="1" t="s">
        <v>196</v>
      </c>
      <c r="E13" s="1" t="s">
        <v>197</v>
      </c>
      <c r="F13" s="1" t="s">
        <v>6</v>
      </c>
      <c r="G13" s="1" t="s">
        <v>198</v>
      </c>
      <c r="H13" s="48" t="s">
        <v>215</v>
      </c>
      <c r="I13" s="48" t="s">
        <v>215</v>
      </c>
      <c r="J13" s="1">
        <v>0.21832082</v>
      </c>
      <c r="K13" s="1">
        <v>2.183208E-2</v>
      </c>
      <c r="L13" s="1">
        <v>1000.7655999999999</v>
      </c>
      <c r="M13" s="1" t="s">
        <v>199</v>
      </c>
    </row>
    <row r="14" spans="1:13" x14ac:dyDescent="0.2">
      <c r="A14" s="45" t="str">
        <f t="shared" si="0"/>
        <v>TLFZDD</v>
      </c>
      <c r="B14" s="45" t="s">
        <v>151</v>
      </c>
      <c r="C14" s="45" t="s">
        <v>171</v>
      </c>
      <c r="D14" s="1" t="s">
        <v>196</v>
      </c>
      <c r="E14" s="1" t="s">
        <v>197</v>
      </c>
      <c r="F14" s="1" t="s">
        <v>6</v>
      </c>
      <c r="G14" s="1" t="s">
        <v>198</v>
      </c>
      <c r="H14" s="48" t="s">
        <v>215</v>
      </c>
      <c r="I14" s="48" t="s">
        <v>215</v>
      </c>
      <c r="J14" s="1">
        <v>0.21832082</v>
      </c>
      <c r="K14" s="1">
        <v>2.183208E-2</v>
      </c>
      <c r="L14" s="1">
        <v>1000.7655999999999</v>
      </c>
      <c r="M14" s="1" t="s">
        <v>200</v>
      </c>
    </row>
    <row r="15" spans="1:13" x14ac:dyDescent="0.2">
      <c r="A15" s="45" t="str">
        <f t="shared" si="0"/>
        <v>TLFD</v>
      </c>
      <c r="B15" s="45" t="s">
        <v>151</v>
      </c>
      <c r="C15" s="45" t="s">
        <v>164</v>
      </c>
      <c r="D15" s="1" t="s">
        <v>196</v>
      </c>
      <c r="E15" s="1" t="s">
        <v>201</v>
      </c>
      <c r="F15" s="1" t="s">
        <v>6</v>
      </c>
      <c r="G15" s="1" t="s">
        <v>202</v>
      </c>
      <c r="H15" s="48" t="s">
        <v>215</v>
      </c>
      <c r="I15" s="48" t="s">
        <v>215</v>
      </c>
      <c r="J15" s="1">
        <v>0.46729308000000003</v>
      </c>
      <c r="K15" s="1">
        <v>4.6729310000000003E-2</v>
      </c>
      <c r="L15" s="1">
        <v>1001.2572</v>
      </c>
      <c r="M15" s="1" t="s">
        <v>199</v>
      </c>
    </row>
    <row r="16" spans="1:13" x14ac:dyDescent="0.2">
      <c r="A16" s="45" t="str">
        <f t="shared" si="0"/>
        <v>TLFD</v>
      </c>
      <c r="B16" s="45" t="s">
        <v>151</v>
      </c>
      <c r="C16" s="45" t="s">
        <v>164</v>
      </c>
      <c r="D16" s="1" t="s">
        <v>196</v>
      </c>
      <c r="E16" s="1" t="s">
        <v>201</v>
      </c>
      <c r="F16" s="1" t="s">
        <v>6</v>
      </c>
      <c r="G16" s="1" t="s">
        <v>202</v>
      </c>
      <c r="H16" s="48" t="s">
        <v>215</v>
      </c>
      <c r="I16" s="48" t="s">
        <v>215</v>
      </c>
      <c r="J16" s="1">
        <v>0.46729308000000003</v>
      </c>
      <c r="K16" s="1">
        <v>4.6729310000000003E-2</v>
      </c>
      <c r="L16" s="1">
        <v>1001.2572</v>
      </c>
      <c r="M16" s="1" t="s">
        <v>200</v>
      </c>
    </row>
    <row r="17" spans="1:13" x14ac:dyDescent="0.2">
      <c r="A17" s="45" t="str">
        <f t="shared" si="0"/>
        <v>TLFSDD</v>
      </c>
      <c r="B17" s="45" t="s">
        <v>151</v>
      </c>
      <c r="C17" s="45" t="s">
        <v>166</v>
      </c>
      <c r="D17" s="1" t="s">
        <v>196</v>
      </c>
      <c r="E17" s="1" t="s">
        <v>203</v>
      </c>
      <c r="F17" s="1" t="s">
        <v>6</v>
      </c>
      <c r="G17" s="1" t="s">
        <v>204</v>
      </c>
      <c r="H17" s="48" t="s">
        <v>215</v>
      </c>
      <c r="I17" s="48" t="s">
        <v>215</v>
      </c>
      <c r="J17" s="1">
        <v>0.45571845999999999</v>
      </c>
      <c r="K17" s="1">
        <v>4.5571849999999997E-2</v>
      </c>
      <c r="L17" s="1">
        <v>1000.7587</v>
      </c>
      <c r="M17" s="1" t="s">
        <v>199</v>
      </c>
    </row>
    <row r="18" spans="1:13" x14ac:dyDescent="0.2">
      <c r="A18" s="45" t="str">
        <f t="shared" si="0"/>
        <v>TLFSDD</v>
      </c>
      <c r="B18" s="45" t="s">
        <v>151</v>
      </c>
      <c r="C18" s="45" t="s">
        <v>166</v>
      </c>
      <c r="D18" s="1" t="s">
        <v>196</v>
      </c>
      <c r="E18" s="1" t="s">
        <v>203</v>
      </c>
      <c r="F18" s="1" t="s">
        <v>6</v>
      </c>
      <c r="G18" s="1" t="s">
        <v>204</v>
      </c>
      <c r="H18" s="48" t="s">
        <v>215</v>
      </c>
      <c r="I18" s="48" t="s">
        <v>215</v>
      </c>
      <c r="J18" s="1">
        <v>0.45571845999999999</v>
      </c>
      <c r="K18" s="1">
        <v>4.5571849999999997E-2</v>
      </c>
      <c r="L18" s="1">
        <v>1000.7587</v>
      </c>
      <c r="M18" s="1" t="s">
        <v>200</v>
      </c>
    </row>
    <row r="19" spans="1:13" x14ac:dyDescent="0.2">
      <c r="A19" s="45" t="str">
        <f t="shared" si="0"/>
        <v>TLFZDD</v>
      </c>
      <c r="B19" s="45" t="s">
        <v>151</v>
      </c>
      <c r="C19" s="45" t="s">
        <v>171</v>
      </c>
      <c r="D19" s="1" t="s">
        <v>196</v>
      </c>
      <c r="E19" s="1" t="s">
        <v>197</v>
      </c>
      <c r="F19" s="1" t="s">
        <v>6</v>
      </c>
      <c r="G19" s="1" t="s">
        <v>198</v>
      </c>
      <c r="H19" s="48" t="s">
        <v>216</v>
      </c>
      <c r="I19" s="48" t="s">
        <v>216</v>
      </c>
      <c r="J19" s="1">
        <v>6.9134989999999993E-2</v>
      </c>
      <c r="K19" s="1">
        <v>6.9135000000000004E-3</v>
      </c>
      <c r="L19" s="1">
        <v>1000.7659</v>
      </c>
      <c r="M19" s="1" t="s">
        <v>199</v>
      </c>
    </row>
    <row r="20" spans="1:13" x14ac:dyDescent="0.2">
      <c r="A20" s="45" t="str">
        <f t="shared" si="0"/>
        <v>TLFZDD</v>
      </c>
      <c r="B20" s="45" t="s">
        <v>151</v>
      </c>
      <c r="C20" s="45" t="s">
        <v>171</v>
      </c>
      <c r="D20" s="1" t="s">
        <v>196</v>
      </c>
      <c r="E20" s="1" t="s">
        <v>197</v>
      </c>
      <c r="F20" s="1" t="s">
        <v>6</v>
      </c>
      <c r="G20" s="1" t="s">
        <v>198</v>
      </c>
      <c r="H20" s="48" t="s">
        <v>216</v>
      </c>
      <c r="I20" s="48" t="s">
        <v>216</v>
      </c>
      <c r="J20" s="1">
        <v>6.9134989999999993E-2</v>
      </c>
      <c r="K20" s="1">
        <v>6.9135000000000004E-3</v>
      </c>
      <c r="L20" s="1">
        <v>1000.7659</v>
      </c>
      <c r="M20" s="1" t="s">
        <v>200</v>
      </c>
    </row>
    <row r="21" spans="1:13" x14ac:dyDescent="0.2">
      <c r="A21" s="45" t="str">
        <f t="shared" si="0"/>
        <v>TLFD</v>
      </c>
      <c r="B21" s="45" t="s">
        <v>151</v>
      </c>
      <c r="C21" s="45" t="s">
        <v>164</v>
      </c>
      <c r="D21" s="1" t="s">
        <v>196</v>
      </c>
      <c r="E21" s="1" t="s">
        <v>201</v>
      </c>
      <c r="F21" s="1" t="s">
        <v>6</v>
      </c>
      <c r="G21" s="1" t="s">
        <v>202</v>
      </c>
      <c r="H21" s="48" t="s">
        <v>216</v>
      </c>
      <c r="I21" s="48" t="s">
        <v>216</v>
      </c>
      <c r="J21" s="1">
        <v>0.15219812999999999</v>
      </c>
      <c r="K21" s="1">
        <v>1.521981E-2</v>
      </c>
      <c r="L21" s="1">
        <v>1001.2572</v>
      </c>
      <c r="M21" s="1" t="s">
        <v>199</v>
      </c>
    </row>
    <row r="22" spans="1:13" x14ac:dyDescent="0.2">
      <c r="A22" s="45" t="str">
        <f t="shared" si="0"/>
        <v>TLFD</v>
      </c>
      <c r="B22" s="45" t="s">
        <v>151</v>
      </c>
      <c r="C22" s="45" t="s">
        <v>164</v>
      </c>
      <c r="D22" s="1" t="s">
        <v>196</v>
      </c>
      <c r="E22" s="1" t="s">
        <v>201</v>
      </c>
      <c r="F22" s="1" t="s">
        <v>6</v>
      </c>
      <c r="G22" s="1" t="s">
        <v>202</v>
      </c>
      <c r="H22" s="48" t="s">
        <v>216</v>
      </c>
      <c r="I22" s="48" t="s">
        <v>216</v>
      </c>
      <c r="J22" s="1">
        <v>0.15219812999999999</v>
      </c>
      <c r="K22" s="1">
        <v>1.521981E-2</v>
      </c>
      <c r="L22" s="1">
        <v>1001.2572</v>
      </c>
      <c r="M22" s="1" t="s">
        <v>200</v>
      </c>
    </row>
    <row r="23" spans="1:13" x14ac:dyDescent="0.2">
      <c r="A23" s="45" t="str">
        <f t="shared" si="0"/>
        <v>TLFSDD</v>
      </c>
      <c r="B23" s="45" t="s">
        <v>151</v>
      </c>
      <c r="C23" s="45" t="s">
        <v>166</v>
      </c>
      <c r="D23" s="1" t="s">
        <v>196</v>
      </c>
      <c r="E23" s="1" t="s">
        <v>203</v>
      </c>
      <c r="F23" s="1" t="s">
        <v>6</v>
      </c>
      <c r="G23" s="1" t="s">
        <v>204</v>
      </c>
      <c r="H23" s="48" t="s">
        <v>216</v>
      </c>
      <c r="I23" s="48" t="s">
        <v>216</v>
      </c>
      <c r="J23" s="1">
        <v>0.14843217</v>
      </c>
      <c r="K23" s="1">
        <v>1.4843220000000001E-2</v>
      </c>
      <c r="L23" s="1">
        <v>1000.7587</v>
      </c>
      <c r="M23" s="1" t="s">
        <v>199</v>
      </c>
    </row>
    <row r="24" spans="1:13" x14ac:dyDescent="0.2">
      <c r="A24" s="45" t="str">
        <f t="shared" si="0"/>
        <v>TLFSDD</v>
      </c>
      <c r="B24" s="45" t="s">
        <v>151</v>
      </c>
      <c r="C24" s="45" t="s">
        <v>166</v>
      </c>
      <c r="D24" s="1" t="s">
        <v>196</v>
      </c>
      <c r="E24" s="1" t="s">
        <v>203</v>
      </c>
      <c r="F24" s="1" t="s">
        <v>6</v>
      </c>
      <c r="G24" s="1" t="s">
        <v>204</v>
      </c>
      <c r="H24" s="48" t="s">
        <v>216</v>
      </c>
      <c r="I24" s="48" t="s">
        <v>216</v>
      </c>
      <c r="J24" s="1">
        <v>0.14843217</v>
      </c>
      <c r="K24" s="1">
        <v>1.4843220000000001E-2</v>
      </c>
      <c r="L24" s="1">
        <v>1000.7587</v>
      </c>
      <c r="M24" s="1" t="s">
        <v>200</v>
      </c>
    </row>
    <row r="25" spans="1:13" x14ac:dyDescent="0.2">
      <c r="A25" s="45" t="str">
        <f t="shared" si="0"/>
        <v>TLFSIW</v>
      </c>
      <c r="B25" s="45" t="s">
        <v>151</v>
      </c>
      <c r="C25" s="45" t="s">
        <v>167</v>
      </c>
      <c r="D25" s="1" t="s">
        <v>196</v>
      </c>
      <c r="E25" s="1" t="s">
        <v>205</v>
      </c>
      <c r="F25" s="1" t="s">
        <v>6</v>
      </c>
      <c r="G25" s="1" t="s">
        <v>206</v>
      </c>
      <c r="H25" s="48" t="s">
        <v>216</v>
      </c>
      <c r="I25" s="48" t="s">
        <v>216</v>
      </c>
      <c r="J25" s="1">
        <v>1.51168558</v>
      </c>
      <c r="K25" s="1">
        <v>0.15116856000000001</v>
      </c>
      <c r="L25" s="1">
        <v>1000.4544</v>
      </c>
      <c r="M25" s="1" t="s">
        <v>199</v>
      </c>
    </row>
    <row r="26" spans="1:13" x14ac:dyDescent="0.2">
      <c r="A26" s="45" t="str">
        <f t="shared" si="0"/>
        <v>TLFSIW</v>
      </c>
      <c r="B26" s="45" t="s">
        <v>151</v>
      </c>
      <c r="C26" s="45" t="s">
        <v>167</v>
      </c>
      <c r="D26" s="1" t="s">
        <v>196</v>
      </c>
      <c r="E26" s="1" t="s">
        <v>205</v>
      </c>
      <c r="F26" s="1" t="s">
        <v>6</v>
      </c>
      <c r="G26" s="1" t="s">
        <v>206</v>
      </c>
      <c r="H26" s="48" t="s">
        <v>216</v>
      </c>
      <c r="I26" s="48" t="s">
        <v>216</v>
      </c>
      <c r="J26" s="1">
        <v>1.51168558</v>
      </c>
      <c r="K26" s="1">
        <v>0.15116856000000001</v>
      </c>
      <c r="L26" s="1">
        <v>1000.4544</v>
      </c>
      <c r="M26" s="1" t="s">
        <v>200</v>
      </c>
    </row>
    <row r="27" spans="1:13" x14ac:dyDescent="0.2">
      <c r="A27" s="45" t="str">
        <f t="shared" si="0"/>
        <v>TLFZDD</v>
      </c>
      <c r="B27" s="45" t="s">
        <v>151</v>
      </c>
      <c r="C27" s="45" t="s">
        <v>171</v>
      </c>
      <c r="D27" s="1" t="s">
        <v>196</v>
      </c>
      <c r="E27" s="1" t="s">
        <v>197</v>
      </c>
      <c r="F27" s="1" t="s">
        <v>6</v>
      </c>
      <c r="G27" s="1" t="s">
        <v>198</v>
      </c>
      <c r="H27" s="48" t="s">
        <v>217</v>
      </c>
      <c r="I27" s="48" t="s">
        <v>217</v>
      </c>
      <c r="J27" s="1">
        <v>6.922615E-2</v>
      </c>
      <c r="K27" s="1">
        <v>6.92262E-3</v>
      </c>
      <c r="L27" s="1">
        <v>1000.7659</v>
      </c>
      <c r="M27" s="1" t="s">
        <v>199</v>
      </c>
    </row>
    <row r="28" spans="1:13" x14ac:dyDescent="0.2">
      <c r="A28" s="45" t="str">
        <f t="shared" si="0"/>
        <v>TLFZDD</v>
      </c>
      <c r="B28" s="45" t="s">
        <v>151</v>
      </c>
      <c r="C28" s="45" t="s">
        <v>171</v>
      </c>
      <c r="D28" s="1" t="s">
        <v>196</v>
      </c>
      <c r="E28" s="1" t="s">
        <v>197</v>
      </c>
      <c r="F28" s="1" t="s">
        <v>6</v>
      </c>
      <c r="G28" s="1" t="s">
        <v>198</v>
      </c>
      <c r="H28" s="48" t="s">
        <v>217</v>
      </c>
      <c r="I28" s="48" t="s">
        <v>217</v>
      </c>
      <c r="J28" s="1">
        <v>6.922615E-2</v>
      </c>
      <c r="K28" s="1">
        <v>6.92262E-3</v>
      </c>
      <c r="L28" s="1">
        <v>1000.7659</v>
      </c>
      <c r="M28" s="1" t="s">
        <v>200</v>
      </c>
    </row>
    <row r="29" spans="1:13" x14ac:dyDescent="0.2">
      <c r="A29" s="45" t="str">
        <f t="shared" si="0"/>
        <v>TLFD</v>
      </c>
      <c r="B29" s="45" t="s">
        <v>151</v>
      </c>
      <c r="C29" s="45" t="s">
        <v>164</v>
      </c>
      <c r="D29" s="1" t="s">
        <v>196</v>
      </c>
      <c r="E29" s="1" t="s">
        <v>201</v>
      </c>
      <c r="F29" s="1" t="s">
        <v>6</v>
      </c>
      <c r="G29" s="1" t="s">
        <v>202</v>
      </c>
      <c r="H29" s="48" t="s">
        <v>217</v>
      </c>
      <c r="I29" s="48" t="s">
        <v>217</v>
      </c>
      <c r="J29" s="1">
        <v>0.15251998999999999</v>
      </c>
      <c r="K29" s="1">
        <v>1.5252E-2</v>
      </c>
      <c r="L29" s="1">
        <v>1001.2572</v>
      </c>
      <c r="M29" s="1" t="s">
        <v>199</v>
      </c>
    </row>
    <row r="30" spans="1:13" x14ac:dyDescent="0.2">
      <c r="A30" s="45" t="str">
        <f t="shared" si="0"/>
        <v>TLFD</v>
      </c>
      <c r="B30" s="45" t="s">
        <v>151</v>
      </c>
      <c r="C30" s="45" t="s">
        <v>164</v>
      </c>
      <c r="D30" s="1" t="s">
        <v>196</v>
      </c>
      <c r="E30" s="1" t="s">
        <v>201</v>
      </c>
      <c r="F30" s="1" t="s">
        <v>6</v>
      </c>
      <c r="G30" s="1" t="s">
        <v>202</v>
      </c>
      <c r="H30" s="48" t="s">
        <v>217</v>
      </c>
      <c r="I30" s="48" t="s">
        <v>217</v>
      </c>
      <c r="J30" s="1">
        <v>0.15251998999999999</v>
      </c>
      <c r="K30" s="1">
        <v>1.5252E-2</v>
      </c>
      <c r="L30" s="1">
        <v>1001.2572</v>
      </c>
      <c r="M30" s="1" t="s">
        <v>200</v>
      </c>
    </row>
    <row r="31" spans="1:13" x14ac:dyDescent="0.2">
      <c r="A31" s="45" t="str">
        <f t="shared" si="0"/>
        <v>TLFSDD</v>
      </c>
      <c r="B31" s="45" t="s">
        <v>151</v>
      </c>
      <c r="C31" s="45" t="s">
        <v>166</v>
      </c>
      <c r="D31" s="1" t="s">
        <v>196</v>
      </c>
      <c r="E31" s="1" t="s">
        <v>203</v>
      </c>
      <c r="F31" s="1" t="s">
        <v>6</v>
      </c>
      <c r="G31" s="1" t="s">
        <v>204</v>
      </c>
      <c r="H31" s="48" t="s">
        <v>217</v>
      </c>
      <c r="I31" s="48" t="s">
        <v>217</v>
      </c>
      <c r="J31" s="1">
        <v>0.14874754000000001</v>
      </c>
      <c r="K31" s="1">
        <v>1.4874750000000001E-2</v>
      </c>
      <c r="L31" s="1">
        <v>1000.7587</v>
      </c>
      <c r="M31" s="1" t="s">
        <v>199</v>
      </c>
    </row>
    <row r="32" spans="1:13" x14ac:dyDescent="0.2">
      <c r="A32" s="45" t="str">
        <f t="shared" si="0"/>
        <v>TLFSDD</v>
      </c>
      <c r="B32" s="45" t="s">
        <v>151</v>
      </c>
      <c r="C32" s="45" t="s">
        <v>166</v>
      </c>
      <c r="D32" s="1" t="s">
        <v>196</v>
      </c>
      <c r="E32" s="1" t="s">
        <v>203</v>
      </c>
      <c r="F32" s="1" t="s">
        <v>6</v>
      </c>
      <c r="G32" s="1" t="s">
        <v>204</v>
      </c>
      <c r="H32" s="48" t="s">
        <v>217</v>
      </c>
      <c r="I32" s="48" t="s">
        <v>217</v>
      </c>
      <c r="J32" s="1">
        <v>0.14874754000000001</v>
      </c>
      <c r="K32" s="1">
        <v>1.4874750000000001E-2</v>
      </c>
      <c r="L32" s="1">
        <v>1000.7587</v>
      </c>
      <c r="M32" s="1" t="s">
        <v>200</v>
      </c>
    </row>
    <row r="33" spans="1:13" x14ac:dyDescent="0.2">
      <c r="A33" s="45" t="str">
        <f t="shared" si="0"/>
        <v>TLFZDD</v>
      </c>
      <c r="B33" s="45" t="s">
        <v>151</v>
      </c>
      <c r="C33" s="45" t="s">
        <v>171</v>
      </c>
      <c r="D33" s="1" t="s">
        <v>196</v>
      </c>
      <c r="E33" s="1" t="s">
        <v>197</v>
      </c>
      <c r="F33" s="1" t="s">
        <v>6</v>
      </c>
      <c r="G33" s="1" t="s">
        <v>198</v>
      </c>
      <c r="H33" s="48" t="s">
        <v>218</v>
      </c>
      <c r="I33" s="48" t="s">
        <v>218</v>
      </c>
      <c r="J33" s="1">
        <v>6.9617310000000002E-2</v>
      </c>
      <c r="K33" s="1">
        <v>6.9617300000000002E-3</v>
      </c>
      <c r="L33" s="1">
        <v>1000.7659</v>
      </c>
      <c r="M33" s="1" t="s">
        <v>199</v>
      </c>
    </row>
    <row r="34" spans="1:13" x14ac:dyDescent="0.2">
      <c r="A34" s="45" t="str">
        <f t="shared" si="0"/>
        <v>TLFZDD</v>
      </c>
      <c r="B34" s="45" t="s">
        <v>151</v>
      </c>
      <c r="C34" s="45" t="s">
        <v>171</v>
      </c>
      <c r="D34" s="1" t="s">
        <v>196</v>
      </c>
      <c r="E34" s="1" t="s">
        <v>197</v>
      </c>
      <c r="F34" s="1" t="s">
        <v>6</v>
      </c>
      <c r="G34" s="1" t="s">
        <v>198</v>
      </c>
      <c r="H34" s="48" t="s">
        <v>218</v>
      </c>
      <c r="I34" s="48" t="s">
        <v>218</v>
      </c>
      <c r="J34" s="1">
        <v>6.9617310000000002E-2</v>
      </c>
      <c r="K34" s="1">
        <v>6.9617300000000002E-3</v>
      </c>
      <c r="L34" s="1">
        <v>1000.7659</v>
      </c>
      <c r="M34" s="1" t="s">
        <v>200</v>
      </c>
    </row>
    <row r="35" spans="1:13" x14ac:dyDescent="0.2">
      <c r="A35" s="45" t="str">
        <f t="shared" si="0"/>
        <v>TLFD</v>
      </c>
      <c r="B35" s="45" t="s">
        <v>151</v>
      </c>
      <c r="C35" s="45" t="s">
        <v>164</v>
      </c>
      <c r="D35" s="1" t="s">
        <v>196</v>
      </c>
      <c r="E35" s="1" t="s">
        <v>201</v>
      </c>
      <c r="F35" s="1" t="s">
        <v>6</v>
      </c>
      <c r="G35" s="1" t="s">
        <v>202</v>
      </c>
      <c r="H35" s="48" t="s">
        <v>218</v>
      </c>
      <c r="I35" s="48" t="s">
        <v>218</v>
      </c>
      <c r="J35" s="1">
        <v>0.15316368999999999</v>
      </c>
      <c r="K35" s="1">
        <v>1.5316369999999999E-2</v>
      </c>
      <c r="L35" s="1">
        <v>1001.2572</v>
      </c>
      <c r="M35" s="1" t="s">
        <v>199</v>
      </c>
    </row>
    <row r="36" spans="1:13" x14ac:dyDescent="0.2">
      <c r="A36" s="45" t="str">
        <f t="shared" si="0"/>
        <v>TLFD</v>
      </c>
      <c r="B36" s="45" t="s">
        <v>151</v>
      </c>
      <c r="C36" s="45" t="s">
        <v>164</v>
      </c>
      <c r="D36" s="1" t="s">
        <v>196</v>
      </c>
      <c r="E36" s="1" t="s">
        <v>201</v>
      </c>
      <c r="F36" s="1" t="s">
        <v>6</v>
      </c>
      <c r="G36" s="1" t="s">
        <v>202</v>
      </c>
      <c r="H36" s="48" t="s">
        <v>218</v>
      </c>
      <c r="I36" s="48" t="s">
        <v>218</v>
      </c>
      <c r="J36" s="1">
        <v>0.15316368999999999</v>
      </c>
      <c r="K36" s="1">
        <v>1.5316369999999999E-2</v>
      </c>
      <c r="L36" s="1">
        <v>1001.2572</v>
      </c>
      <c r="M36" s="1" t="s">
        <v>200</v>
      </c>
    </row>
    <row r="37" spans="1:13" x14ac:dyDescent="0.2">
      <c r="A37" s="45" t="str">
        <f t="shared" si="0"/>
        <v>TLFSDD</v>
      </c>
      <c r="B37" s="45" t="s">
        <v>151</v>
      </c>
      <c r="C37" s="45" t="s">
        <v>166</v>
      </c>
      <c r="D37" s="1" t="s">
        <v>196</v>
      </c>
      <c r="E37" s="1" t="s">
        <v>203</v>
      </c>
      <c r="F37" s="1" t="s">
        <v>6</v>
      </c>
      <c r="G37" s="1" t="s">
        <v>204</v>
      </c>
      <c r="H37" s="48" t="s">
        <v>218</v>
      </c>
      <c r="I37" s="48" t="s">
        <v>218</v>
      </c>
      <c r="J37" s="1">
        <v>0.14925569</v>
      </c>
      <c r="K37" s="1">
        <v>1.4925570000000001E-2</v>
      </c>
      <c r="L37" s="1">
        <v>1000.7587</v>
      </c>
      <c r="M37" s="1" t="s">
        <v>199</v>
      </c>
    </row>
    <row r="38" spans="1:13" x14ac:dyDescent="0.2">
      <c r="A38" s="45" t="str">
        <f t="shared" si="0"/>
        <v>TLFSDD</v>
      </c>
      <c r="B38" s="45" t="s">
        <v>151</v>
      </c>
      <c r="C38" s="45" t="s">
        <v>166</v>
      </c>
      <c r="D38" s="1" t="s">
        <v>196</v>
      </c>
      <c r="E38" s="1" t="s">
        <v>203</v>
      </c>
      <c r="F38" s="1" t="s">
        <v>6</v>
      </c>
      <c r="G38" s="1" t="s">
        <v>204</v>
      </c>
      <c r="H38" s="48" t="s">
        <v>218</v>
      </c>
      <c r="I38" s="48" t="s">
        <v>218</v>
      </c>
      <c r="J38" s="1">
        <v>0.14925569</v>
      </c>
      <c r="K38" s="1">
        <v>1.4925570000000001E-2</v>
      </c>
      <c r="L38" s="1">
        <v>1000.7587</v>
      </c>
      <c r="M38" s="1" t="s">
        <v>200</v>
      </c>
    </row>
    <row r="39" spans="1:13" x14ac:dyDescent="0.2">
      <c r="A39" s="45" t="str">
        <f t="shared" si="0"/>
        <v>TLFZDD</v>
      </c>
      <c r="B39" s="45" t="s">
        <v>151</v>
      </c>
      <c r="C39" s="45" t="s">
        <v>171</v>
      </c>
      <c r="D39" s="1" t="s">
        <v>196</v>
      </c>
      <c r="E39" s="1" t="s">
        <v>197</v>
      </c>
      <c r="F39" s="1" t="s">
        <v>6</v>
      </c>
      <c r="G39" s="1" t="s">
        <v>198</v>
      </c>
      <c r="H39" s="48" t="s">
        <v>219</v>
      </c>
      <c r="I39" s="48" t="s">
        <v>219</v>
      </c>
      <c r="J39" s="1">
        <v>7.0008470000000003E-2</v>
      </c>
      <c r="K39" s="1">
        <v>7.0008500000000003E-3</v>
      </c>
      <c r="L39" s="1">
        <v>1000.7659</v>
      </c>
      <c r="M39" s="1" t="s">
        <v>199</v>
      </c>
    </row>
    <row r="40" spans="1:13" x14ac:dyDescent="0.2">
      <c r="A40" s="45" t="str">
        <f t="shared" si="0"/>
        <v>TLFZDD</v>
      </c>
      <c r="B40" s="45" t="s">
        <v>151</v>
      </c>
      <c r="C40" s="45" t="s">
        <v>171</v>
      </c>
      <c r="D40" s="1" t="s">
        <v>196</v>
      </c>
      <c r="E40" s="1" t="s">
        <v>197</v>
      </c>
      <c r="F40" s="1" t="s">
        <v>6</v>
      </c>
      <c r="G40" s="1" t="s">
        <v>198</v>
      </c>
      <c r="H40" s="48" t="s">
        <v>219</v>
      </c>
      <c r="I40" s="48" t="s">
        <v>219</v>
      </c>
      <c r="J40" s="1">
        <v>7.0008470000000003E-2</v>
      </c>
      <c r="K40" s="1">
        <v>7.0008500000000003E-3</v>
      </c>
      <c r="L40" s="1">
        <v>1000.7659</v>
      </c>
      <c r="M40" s="1" t="s">
        <v>200</v>
      </c>
    </row>
    <row r="41" spans="1:13" x14ac:dyDescent="0.2">
      <c r="A41" s="45" t="str">
        <f t="shared" si="0"/>
        <v>TLFD</v>
      </c>
      <c r="B41" s="45" t="s">
        <v>151</v>
      </c>
      <c r="C41" s="45" t="s">
        <v>164</v>
      </c>
      <c r="D41" s="1" t="s">
        <v>196</v>
      </c>
      <c r="E41" s="1" t="s">
        <v>201</v>
      </c>
      <c r="F41" s="1" t="s">
        <v>6</v>
      </c>
      <c r="G41" s="1" t="s">
        <v>202</v>
      </c>
      <c r="H41" s="48" t="s">
        <v>219</v>
      </c>
      <c r="I41" s="48" t="s">
        <v>219</v>
      </c>
      <c r="J41" s="1">
        <v>0.15348555</v>
      </c>
      <c r="K41" s="1">
        <v>1.5348560000000001E-2</v>
      </c>
      <c r="L41" s="1">
        <v>1001.2572</v>
      </c>
      <c r="M41" s="1" t="s">
        <v>199</v>
      </c>
    </row>
    <row r="42" spans="1:13" x14ac:dyDescent="0.2">
      <c r="A42" s="45" t="str">
        <f t="shared" si="0"/>
        <v>TLFD</v>
      </c>
      <c r="B42" s="45" t="s">
        <v>151</v>
      </c>
      <c r="C42" s="45" t="s">
        <v>164</v>
      </c>
      <c r="D42" s="1" t="s">
        <v>196</v>
      </c>
      <c r="E42" s="1" t="s">
        <v>201</v>
      </c>
      <c r="F42" s="1" t="s">
        <v>6</v>
      </c>
      <c r="G42" s="1" t="s">
        <v>202</v>
      </c>
      <c r="H42" s="48" t="s">
        <v>219</v>
      </c>
      <c r="I42" s="48" t="s">
        <v>219</v>
      </c>
      <c r="J42" s="1">
        <v>0.15348555</v>
      </c>
      <c r="K42" s="1">
        <v>1.5348560000000001E-2</v>
      </c>
      <c r="L42" s="1">
        <v>1001.2572</v>
      </c>
      <c r="M42" s="1" t="s">
        <v>200</v>
      </c>
    </row>
    <row r="43" spans="1:13" x14ac:dyDescent="0.2">
      <c r="A43" s="45" t="str">
        <f t="shared" si="0"/>
        <v>TLFSDD</v>
      </c>
      <c r="B43" s="45" t="s">
        <v>151</v>
      </c>
      <c r="C43" s="45" t="s">
        <v>166</v>
      </c>
      <c r="D43" s="1" t="s">
        <v>196</v>
      </c>
      <c r="E43" s="1" t="s">
        <v>203</v>
      </c>
      <c r="F43" s="1" t="s">
        <v>6</v>
      </c>
      <c r="G43" s="1" t="s">
        <v>204</v>
      </c>
      <c r="H43" s="48" t="s">
        <v>219</v>
      </c>
      <c r="I43" s="48" t="s">
        <v>219</v>
      </c>
      <c r="J43" s="1">
        <v>0.14944347999999999</v>
      </c>
      <c r="K43" s="1">
        <v>1.494435E-2</v>
      </c>
      <c r="L43" s="1">
        <v>1000.7587</v>
      </c>
      <c r="M43" s="1" t="s">
        <v>199</v>
      </c>
    </row>
    <row r="44" spans="1:13" x14ac:dyDescent="0.2">
      <c r="A44" s="45" t="str">
        <f t="shared" si="0"/>
        <v>TLFSDD</v>
      </c>
      <c r="B44" s="45" t="s">
        <v>151</v>
      </c>
      <c r="C44" s="45" t="s">
        <v>166</v>
      </c>
      <c r="D44" s="1" t="s">
        <v>196</v>
      </c>
      <c r="E44" s="1" t="s">
        <v>203</v>
      </c>
      <c r="F44" s="1" t="s">
        <v>6</v>
      </c>
      <c r="G44" s="1" t="s">
        <v>204</v>
      </c>
      <c r="H44" s="48" t="s">
        <v>219</v>
      </c>
      <c r="I44" s="48" t="s">
        <v>219</v>
      </c>
      <c r="J44" s="1">
        <v>0.14944347999999999</v>
      </c>
      <c r="K44" s="1">
        <v>1.494435E-2</v>
      </c>
      <c r="L44" s="1">
        <v>1000.7587</v>
      </c>
      <c r="M44" s="1" t="s">
        <v>200</v>
      </c>
    </row>
    <row r="45" spans="1:13" x14ac:dyDescent="0.2">
      <c r="A45" s="45" t="str">
        <f t="shared" si="0"/>
        <v>TLFZDD</v>
      </c>
      <c r="B45" s="45" t="s">
        <v>151</v>
      </c>
      <c r="C45" s="45" t="s">
        <v>171</v>
      </c>
      <c r="D45" s="1" t="s">
        <v>196</v>
      </c>
      <c r="E45" s="1" t="s">
        <v>197</v>
      </c>
      <c r="F45" s="1" t="s">
        <v>6</v>
      </c>
      <c r="G45" s="1" t="s">
        <v>198</v>
      </c>
      <c r="H45" s="48" t="s">
        <v>220</v>
      </c>
      <c r="I45" s="48" t="s">
        <v>220</v>
      </c>
      <c r="J45" s="1">
        <v>7.1964269999999997E-2</v>
      </c>
      <c r="K45" s="1">
        <v>7.1964300000000002E-3</v>
      </c>
      <c r="L45" s="1">
        <v>1000.7659</v>
      </c>
      <c r="M45" s="1" t="s">
        <v>199</v>
      </c>
    </row>
    <row r="46" spans="1:13" x14ac:dyDescent="0.2">
      <c r="A46" s="45" t="str">
        <f t="shared" si="0"/>
        <v>TLFZDD</v>
      </c>
      <c r="B46" s="45" t="s">
        <v>151</v>
      </c>
      <c r="C46" s="45" t="s">
        <v>171</v>
      </c>
      <c r="D46" s="1" t="s">
        <v>196</v>
      </c>
      <c r="E46" s="1" t="s">
        <v>197</v>
      </c>
      <c r="F46" s="1" t="s">
        <v>6</v>
      </c>
      <c r="G46" s="1" t="s">
        <v>198</v>
      </c>
      <c r="H46" s="48" t="s">
        <v>220</v>
      </c>
      <c r="I46" s="48" t="s">
        <v>220</v>
      </c>
      <c r="J46" s="1">
        <v>7.1964269999999997E-2</v>
      </c>
      <c r="K46" s="1">
        <v>7.1964300000000002E-3</v>
      </c>
      <c r="L46" s="1">
        <v>1000.7659</v>
      </c>
      <c r="M46" s="1" t="s">
        <v>200</v>
      </c>
    </row>
    <row r="47" spans="1:13" x14ac:dyDescent="0.2">
      <c r="A47" s="45" t="str">
        <f t="shared" si="0"/>
        <v>TLFD</v>
      </c>
      <c r="B47" s="45" t="s">
        <v>151</v>
      </c>
      <c r="C47" s="45" t="s">
        <v>164</v>
      </c>
      <c r="D47" s="1" t="s">
        <v>196</v>
      </c>
      <c r="E47" s="1" t="s">
        <v>201</v>
      </c>
      <c r="F47" s="1" t="s">
        <v>6</v>
      </c>
      <c r="G47" s="1" t="s">
        <v>202</v>
      </c>
      <c r="H47" s="48" t="s">
        <v>220</v>
      </c>
      <c r="I47" s="48" t="s">
        <v>220</v>
      </c>
      <c r="J47" s="1">
        <v>0.15509481999999999</v>
      </c>
      <c r="K47" s="1">
        <v>1.5509480000000001E-2</v>
      </c>
      <c r="L47" s="1">
        <v>1001.2572</v>
      </c>
      <c r="M47" s="1" t="s">
        <v>199</v>
      </c>
    </row>
    <row r="48" spans="1:13" x14ac:dyDescent="0.2">
      <c r="A48" s="45" t="str">
        <f t="shared" si="0"/>
        <v>TLFD</v>
      </c>
      <c r="B48" s="45" t="s">
        <v>151</v>
      </c>
      <c r="C48" s="45" t="s">
        <v>164</v>
      </c>
      <c r="D48" s="1" t="s">
        <v>196</v>
      </c>
      <c r="E48" s="1" t="s">
        <v>201</v>
      </c>
      <c r="F48" s="1" t="s">
        <v>6</v>
      </c>
      <c r="G48" s="1" t="s">
        <v>202</v>
      </c>
      <c r="H48" s="48" t="s">
        <v>220</v>
      </c>
      <c r="I48" s="48" t="s">
        <v>220</v>
      </c>
      <c r="J48" s="1">
        <v>0.15509481999999999</v>
      </c>
      <c r="K48" s="1">
        <v>1.5509480000000001E-2</v>
      </c>
      <c r="L48" s="1">
        <v>1001.2572</v>
      </c>
      <c r="M48" s="1" t="s">
        <v>200</v>
      </c>
    </row>
    <row r="49" spans="1:13" x14ac:dyDescent="0.2">
      <c r="A49" s="45" t="str">
        <f t="shared" si="0"/>
        <v>TLFSDD</v>
      </c>
      <c r="B49" s="45" t="s">
        <v>151</v>
      </c>
      <c r="C49" s="45" t="s">
        <v>166</v>
      </c>
      <c r="D49" s="1" t="s">
        <v>196</v>
      </c>
      <c r="E49" s="1" t="s">
        <v>203</v>
      </c>
      <c r="F49" s="1" t="s">
        <v>6</v>
      </c>
      <c r="G49" s="1" t="s">
        <v>204</v>
      </c>
      <c r="H49" s="48" t="s">
        <v>220</v>
      </c>
      <c r="I49" s="48" t="s">
        <v>220</v>
      </c>
      <c r="J49" s="1">
        <v>0.15133051</v>
      </c>
      <c r="K49" s="1">
        <v>1.513305E-2</v>
      </c>
      <c r="L49" s="1">
        <v>1000.7587</v>
      </c>
      <c r="M49" s="1" t="s">
        <v>199</v>
      </c>
    </row>
    <row r="50" spans="1:13" x14ac:dyDescent="0.2">
      <c r="A50" s="45" t="str">
        <f t="shared" si="0"/>
        <v>TLFSDD</v>
      </c>
      <c r="B50" s="45" t="s">
        <v>151</v>
      </c>
      <c r="C50" s="45" t="s">
        <v>166</v>
      </c>
      <c r="D50" s="1" t="s">
        <v>196</v>
      </c>
      <c r="E50" s="1" t="s">
        <v>203</v>
      </c>
      <c r="F50" s="1" t="s">
        <v>6</v>
      </c>
      <c r="G50" s="1" t="s">
        <v>204</v>
      </c>
      <c r="H50" s="48" t="s">
        <v>220</v>
      </c>
      <c r="I50" s="48" t="s">
        <v>220</v>
      </c>
      <c r="J50" s="1">
        <v>0.15133051</v>
      </c>
      <c r="K50" s="1">
        <v>1.513305E-2</v>
      </c>
      <c r="L50" s="1">
        <v>1000.7587</v>
      </c>
      <c r="M50" s="1" t="s">
        <v>200</v>
      </c>
    </row>
    <row r="51" spans="1:13" x14ac:dyDescent="0.2">
      <c r="A51" s="45" t="str">
        <f t="shared" si="0"/>
        <v>TLFSIW</v>
      </c>
      <c r="B51" s="45" t="s">
        <v>151</v>
      </c>
      <c r="C51" s="45" t="s">
        <v>167</v>
      </c>
      <c r="D51" s="1" t="s">
        <v>196</v>
      </c>
      <c r="E51" s="1" t="s">
        <v>205</v>
      </c>
      <c r="F51" s="1" t="s">
        <v>6</v>
      </c>
      <c r="G51" s="1" t="s">
        <v>206</v>
      </c>
      <c r="H51" s="48" t="s">
        <v>220</v>
      </c>
      <c r="I51" s="48" t="s">
        <v>220</v>
      </c>
      <c r="J51" s="1">
        <v>0.59885619000000001</v>
      </c>
      <c r="K51" s="1">
        <v>5.9885620000000001E-2</v>
      </c>
      <c r="L51" s="1">
        <v>1000.4544</v>
      </c>
      <c r="M51" s="1" t="s">
        <v>199</v>
      </c>
    </row>
    <row r="52" spans="1:13" x14ac:dyDescent="0.2">
      <c r="A52" s="45" t="str">
        <f t="shared" si="0"/>
        <v>TLFSIW</v>
      </c>
      <c r="B52" s="45" t="s">
        <v>151</v>
      </c>
      <c r="C52" s="45" t="s">
        <v>167</v>
      </c>
      <c r="D52" s="1" t="s">
        <v>196</v>
      </c>
      <c r="E52" s="1" t="s">
        <v>205</v>
      </c>
      <c r="F52" s="1" t="s">
        <v>6</v>
      </c>
      <c r="G52" s="1" t="s">
        <v>206</v>
      </c>
      <c r="H52" s="48" t="s">
        <v>220</v>
      </c>
      <c r="I52" s="48" t="s">
        <v>220</v>
      </c>
      <c r="J52" s="1">
        <v>0.59885619000000001</v>
      </c>
      <c r="K52" s="1">
        <v>5.9885620000000001E-2</v>
      </c>
      <c r="L52" s="1">
        <v>1000.4544</v>
      </c>
      <c r="M52" s="1" t="s">
        <v>200</v>
      </c>
    </row>
    <row r="53" spans="1:13" x14ac:dyDescent="0.2">
      <c r="A53" s="45" t="str">
        <f t="shared" si="0"/>
        <v>TLFZDD</v>
      </c>
      <c r="B53" s="45" t="s">
        <v>151</v>
      </c>
      <c r="C53" s="45" t="s">
        <v>171</v>
      </c>
      <c r="D53" s="1" t="s">
        <v>196</v>
      </c>
      <c r="E53" s="1" t="s">
        <v>197</v>
      </c>
      <c r="F53" s="1" t="s">
        <v>6</v>
      </c>
      <c r="G53" s="1" t="s">
        <v>198</v>
      </c>
      <c r="H53" s="48" t="s">
        <v>221</v>
      </c>
      <c r="I53" s="48" t="s">
        <v>221</v>
      </c>
      <c r="J53" s="1">
        <v>0.14393766999999999</v>
      </c>
      <c r="K53" s="1">
        <v>1.439377E-2</v>
      </c>
      <c r="L53" s="1">
        <v>1000.7659</v>
      </c>
      <c r="M53" s="1" t="s">
        <v>199</v>
      </c>
    </row>
    <row r="54" spans="1:13" x14ac:dyDescent="0.2">
      <c r="A54" s="45" t="str">
        <f t="shared" si="0"/>
        <v>TLFZDD</v>
      </c>
      <c r="B54" s="45" t="s">
        <v>151</v>
      </c>
      <c r="C54" s="45" t="s">
        <v>171</v>
      </c>
      <c r="D54" s="1" t="s">
        <v>196</v>
      </c>
      <c r="E54" s="1" t="s">
        <v>197</v>
      </c>
      <c r="F54" s="1" t="s">
        <v>6</v>
      </c>
      <c r="G54" s="1" t="s">
        <v>198</v>
      </c>
      <c r="H54" s="48" t="s">
        <v>221</v>
      </c>
      <c r="I54" s="48" t="s">
        <v>221</v>
      </c>
      <c r="J54" s="1">
        <v>0.14393766999999999</v>
      </c>
      <c r="K54" s="1">
        <v>1.439377E-2</v>
      </c>
      <c r="L54" s="1">
        <v>1000.7659</v>
      </c>
      <c r="M54" s="1" t="s">
        <v>200</v>
      </c>
    </row>
    <row r="55" spans="1:13" x14ac:dyDescent="0.2">
      <c r="A55" s="45" t="str">
        <f t="shared" si="0"/>
        <v>TLFD</v>
      </c>
      <c r="B55" s="45" t="s">
        <v>151</v>
      </c>
      <c r="C55" s="45" t="s">
        <v>164</v>
      </c>
      <c r="D55" s="1" t="s">
        <v>196</v>
      </c>
      <c r="E55" s="1" t="s">
        <v>201</v>
      </c>
      <c r="F55" s="1" t="s">
        <v>6</v>
      </c>
      <c r="G55" s="1" t="s">
        <v>202</v>
      </c>
      <c r="H55" s="48" t="s">
        <v>221</v>
      </c>
      <c r="I55" s="48" t="s">
        <v>221</v>
      </c>
      <c r="J55" s="1">
        <v>0.31022839000000002</v>
      </c>
      <c r="K55" s="1">
        <v>3.1022839999999999E-2</v>
      </c>
      <c r="L55" s="1">
        <v>1001.2572</v>
      </c>
      <c r="M55" s="1" t="s">
        <v>199</v>
      </c>
    </row>
    <row r="56" spans="1:13" x14ac:dyDescent="0.2">
      <c r="A56" s="45" t="str">
        <f t="shared" si="0"/>
        <v>TLFD</v>
      </c>
      <c r="B56" s="45" t="s">
        <v>151</v>
      </c>
      <c r="C56" s="45" t="s">
        <v>164</v>
      </c>
      <c r="D56" s="1" t="s">
        <v>196</v>
      </c>
      <c r="E56" s="1" t="s">
        <v>201</v>
      </c>
      <c r="F56" s="1" t="s">
        <v>6</v>
      </c>
      <c r="G56" s="1" t="s">
        <v>202</v>
      </c>
      <c r="H56" s="48" t="s">
        <v>221</v>
      </c>
      <c r="I56" s="48" t="s">
        <v>221</v>
      </c>
      <c r="J56" s="1">
        <v>0.31022839000000002</v>
      </c>
      <c r="K56" s="1">
        <v>3.1022839999999999E-2</v>
      </c>
      <c r="L56" s="1">
        <v>1001.2572</v>
      </c>
      <c r="M56" s="1" t="s">
        <v>200</v>
      </c>
    </row>
    <row r="57" spans="1:13" x14ac:dyDescent="0.2">
      <c r="A57" s="45" t="str">
        <f t="shared" si="0"/>
        <v>TLFSDD</v>
      </c>
      <c r="B57" s="45" t="s">
        <v>151</v>
      </c>
      <c r="C57" s="45" t="s">
        <v>166</v>
      </c>
      <c r="D57" s="1" t="s">
        <v>196</v>
      </c>
      <c r="E57" s="1" t="s">
        <v>203</v>
      </c>
      <c r="F57" s="1" t="s">
        <v>6</v>
      </c>
      <c r="G57" s="1" t="s">
        <v>204</v>
      </c>
      <c r="H57" s="48" t="s">
        <v>221</v>
      </c>
      <c r="I57" s="48" t="s">
        <v>221</v>
      </c>
      <c r="J57" s="1">
        <v>0.30286396999999998</v>
      </c>
      <c r="K57" s="1">
        <v>3.0286400000000002E-2</v>
      </c>
      <c r="L57" s="1">
        <v>1000.7587</v>
      </c>
      <c r="M57" s="1" t="s">
        <v>199</v>
      </c>
    </row>
    <row r="58" spans="1:13" x14ac:dyDescent="0.2">
      <c r="A58" s="45" t="str">
        <f t="shared" si="0"/>
        <v>TLFSDD</v>
      </c>
      <c r="B58" s="45" t="s">
        <v>151</v>
      </c>
      <c r="C58" s="45" t="s">
        <v>166</v>
      </c>
      <c r="D58" s="1" t="s">
        <v>196</v>
      </c>
      <c r="E58" s="1" t="s">
        <v>203</v>
      </c>
      <c r="F58" s="1" t="s">
        <v>6</v>
      </c>
      <c r="G58" s="1" t="s">
        <v>204</v>
      </c>
      <c r="H58" s="48" t="s">
        <v>221</v>
      </c>
      <c r="I58" s="48" t="s">
        <v>221</v>
      </c>
      <c r="J58" s="1">
        <v>0.30286396999999998</v>
      </c>
      <c r="K58" s="1">
        <v>3.0286400000000002E-2</v>
      </c>
      <c r="L58" s="1">
        <v>1000.7587</v>
      </c>
      <c r="M58" s="1" t="s">
        <v>200</v>
      </c>
    </row>
    <row r="59" spans="1:13" x14ac:dyDescent="0.2">
      <c r="A59" s="45" t="str">
        <f t="shared" si="0"/>
        <v>TLFZDD</v>
      </c>
      <c r="B59" s="45" t="s">
        <v>151</v>
      </c>
      <c r="C59" s="45" t="s">
        <v>171</v>
      </c>
      <c r="D59" s="1" t="s">
        <v>196</v>
      </c>
      <c r="E59" s="1" t="s">
        <v>197</v>
      </c>
      <c r="F59" s="1" t="s">
        <v>6</v>
      </c>
      <c r="G59" s="1" t="s">
        <v>198</v>
      </c>
      <c r="H59" s="48" t="s">
        <v>222</v>
      </c>
      <c r="I59" s="48" t="s">
        <v>222</v>
      </c>
      <c r="J59" s="1">
        <v>6.7954819999999999E-2</v>
      </c>
      <c r="K59" s="1">
        <v>6.7954799999999996E-3</v>
      </c>
      <c r="L59" s="1">
        <v>1000.7662</v>
      </c>
      <c r="M59" s="1" t="s">
        <v>199</v>
      </c>
    </row>
    <row r="60" spans="1:13" x14ac:dyDescent="0.2">
      <c r="A60" s="45" t="str">
        <f t="shared" si="0"/>
        <v>TLFZDD</v>
      </c>
      <c r="B60" s="45" t="s">
        <v>151</v>
      </c>
      <c r="C60" s="45" t="s">
        <v>171</v>
      </c>
      <c r="D60" s="1" t="s">
        <v>196</v>
      </c>
      <c r="E60" s="1" t="s">
        <v>197</v>
      </c>
      <c r="F60" s="1" t="s">
        <v>6</v>
      </c>
      <c r="G60" s="1" t="s">
        <v>198</v>
      </c>
      <c r="H60" s="48" t="s">
        <v>222</v>
      </c>
      <c r="I60" s="48" t="s">
        <v>222</v>
      </c>
      <c r="J60" s="1">
        <v>6.7954819999999999E-2</v>
      </c>
      <c r="K60" s="1">
        <v>6.7954799999999996E-3</v>
      </c>
      <c r="L60" s="1">
        <v>1000.7662</v>
      </c>
      <c r="M60" s="1" t="s">
        <v>200</v>
      </c>
    </row>
    <row r="61" spans="1:13" x14ac:dyDescent="0.2">
      <c r="A61" s="45" t="str">
        <f t="shared" si="0"/>
        <v>TLFD</v>
      </c>
      <c r="B61" s="45" t="s">
        <v>151</v>
      </c>
      <c r="C61" s="45" t="s">
        <v>164</v>
      </c>
      <c r="D61" s="1" t="s">
        <v>196</v>
      </c>
      <c r="E61" s="1" t="s">
        <v>201</v>
      </c>
      <c r="F61" s="1" t="s">
        <v>6</v>
      </c>
      <c r="G61" s="1" t="s">
        <v>202</v>
      </c>
      <c r="H61" s="48" t="s">
        <v>222</v>
      </c>
      <c r="I61" s="48" t="s">
        <v>222</v>
      </c>
      <c r="J61" s="1">
        <v>0.15123257000000001</v>
      </c>
      <c r="K61" s="1">
        <v>1.5123259999999999E-2</v>
      </c>
      <c r="L61" s="1">
        <v>1001.2572</v>
      </c>
      <c r="M61" s="1" t="s">
        <v>199</v>
      </c>
    </row>
    <row r="62" spans="1:13" x14ac:dyDescent="0.2">
      <c r="A62" s="45" t="str">
        <f t="shared" si="0"/>
        <v>TLFD</v>
      </c>
      <c r="B62" s="45" t="s">
        <v>151</v>
      </c>
      <c r="C62" s="45" t="s">
        <v>164</v>
      </c>
      <c r="D62" s="1" t="s">
        <v>196</v>
      </c>
      <c r="E62" s="1" t="s">
        <v>201</v>
      </c>
      <c r="F62" s="1" t="s">
        <v>6</v>
      </c>
      <c r="G62" s="1" t="s">
        <v>202</v>
      </c>
      <c r="H62" s="48" t="s">
        <v>222</v>
      </c>
      <c r="I62" s="48" t="s">
        <v>222</v>
      </c>
      <c r="J62" s="1">
        <v>0.15123257000000001</v>
      </c>
      <c r="K62" s="1">
        <v>1.5123259999999999E-2</v>
      </c>
      <c r="L62" s="1">
        <v>1001.2572</v>
      </c>
      <c r="M62" s="1" t="s">
        <v>200</v>
      </c>
    </row>
    <row r="63" spans="1:13" x14ac:dyDescent="0.2">
      <c r="A63" s="45" t="str">
        <f t="shared" si="0"/>
        <v>TLFSDD</v>
      </c>
      <c r="B63" s="45" t="s">
        <v>151</v>
      </c>
      <c r="C63" s="45" t="s">
        <v>166</v>
      </c>
      <c r="D63" s="1" t="s">
        <v>196</v>
      </c>
      <c r="E63" s="1" t="s">
        <v>203</v>
      </c>
      <c r="F63" s="1" t="s">
        <v>6</v>
      </c>
      <c r="G63" s="1" t="s">
        <v>204</v>
      </c>
      <c r="H63" s="48" t="s">
        <v>222</v>
      </c>
      <c r="I63" s="48" t="s">
        <v>222</v>
      </c>
      <c r="J63" s="1">
        <v>0.14750642999999999</v>
      </c>
      <c r="K63" s="1">
        <v>1.4750640000000001E-2</v>
      </c>
      <c r="L63" s="1">
        <v>1000.7587</v>
      </c>
      <c r="M63" s="1" t="s">
        <v>199</v>
      </c>
    </row>
    <row r="64" spans="1:13" x14ac:dyDescent="0.2">
      <c r="A64" s="45" t="str">
        <f t="shared" si="0"/>
        <v>TLFSDD</v>
      </c>
      <c r="B64" s="45" t="s">
        <v>151</v>
      </c>
      <c r="C64" s="45" t="s">
        <v>166</v>
      </c>
      <c r="D64" s="1" t="s">
        <v>196</v>
      </c>
      <c r="E64" s="1" t="s">
        <v>203</v>
      </c>
      <c r="F64" s="1" t="s">
        <v>6</v>
      </c>
      <c r="G64" s="1" t="s">
        <v>204</v>
      </c>
      <c r="H64" s="48" t="s">
        <v>222</v>
      </c>
      <c r="I64" s="48" t="s">
        <v>222</v>
      </c>
      <c r="J64" s="1">
        <v>0.14750642999999999</v>
      </c>
      <c r="K64" s="1">
        <v>1.4750640000000001E-2</v>
      </c>
      <c r="L64" s="1">
        <v>1000.7587</v>
      </c>
      <c r="M64" s="1" t="s">
        <v>200</v>
      </c>
    </row>
    <row r="65" spans="1:13" x14ac:dyDescent="0.2">
      <c r="A65" s="45" t="str">
        <f t="shared" si="0"/>
        <v>TLFZDD</v>
      </c>
      <c r="B65" s="45" t="s">
        <v>151</v>
      </c>
      <c r="C65" s="45" t="s">
        <v>171</v>
      </c>
      <c r="D65" s="1" t="s">
        <v>196</v>
      </c>
      <c r="E65" s="1" t="s">
        <v>197</v>
      </c>
      <c r="F65" s="1" t="s">
        <v>6</v>
      </c>
      <c r="G65" s="1" t="s">
        <v>198</v>
      </c>
      <c r="H65" s="48" t="s">
        <v>223</v>
      </c>
      <c r="I65" s="48" t="s">
        <v>223</v>
      </c>
      <c r="J65" s="1">
        <v>6.8828159999999999E-2</v>
      </c>
      <c r="K65" s="1">
        <v>6.8828200000000004E-3</v>
      </c>
      <c r="L65" s="1">
        <v>1000.7662</v>
      </c>
      <c r="M65" s="1" t="s">
        <v>199</v>
      </c>
    </row>
    <row r="66" spans="1:13" x14ac:dyDescent="0.2">
      <c r="A66" s="45" t="str">
        <f t="shared" si="0"/>
        <v>TLFZDD</v>
      </c>
      <c r="B66" s="45" t="s">
        <v>151</v>
      </c>
      <c r="C66" s="45" t="s">
        <v>171</v>
      </c>
      <c r="D66" s="1" t="s">
        <v>196</v>
      </c>
      <c r="E66" s="1" t="s">
        <v>197</v>
      </c>
      <c r="F66" s="1" t="s">
        <v>6</v>
      </c>
      <c r="G66" s="1" t="s">
        <v>198</v>
      </c>
      <c r="H66" s="48" t="s">
        <v>223</v>
      </c>
      <c r="I66" s="48" t="s">
        <v>223</v>
      </c>
      <c r="J66" s="1">
        <v>6.8828159999999999E-2</v>
      </c>
      <c r="K66" s="1">
        <v>6.8828200000000004E-3</v>
      </c>
      <c r="L66" s="1">
        <v>1000.7662</v>
      </c>
      <c r="M66" s="1" t="s">
        <v>200</v>
      </c>
    </row>
    <row r="67" spans="1:13" x14ac:dyDescent="0.2">
      <c r="A67" s="45" t="str">
        <f t="shared" si="0"/>
        <v>TLFD</v>
      </c>
      <c r="B67" s="45" t="s">
        <v>151</v>
      </c>
      <c r="C67" s="45" t="s">
        <v>164</v>
      </c>
      <c r="D67" s="1" t="s">
        <v>196</v>
      </c>
      <c r="E67" s="1" t="s">
        <v>201</v>
      </c>
      <c r="F67" s="1" t="s">
        <v>6</v>
      </c>
      <c r="G67" s="1" t="s">
        <v>202</v>
      </c>
      <c r="H67" s="48" t="s">
        <v>223</v>
      </c>
      <c r="I67" s="48" t="s">
        <v>223</v>
      </c>
      <c r="J67" s="1">
        <v>0.15219812999999999</v>
      </c>
      <c r="K67" s="1">
        <v>1.521981E-2</v>
      </c>
      <c r="L67" s="1">
        <v>1001.2572</v>
      </c>
      <c r="M67" s="1" t="s">
        <v>199</v>
      </c>
    </row>
    <row r="68" spans="1:13" x14ac:dyDescent="0.2">
      <c r="A68" s="45" t="str">
        <f t="shared" si="0"/>
        <v>TLFD</v>
      </c>
      <c r="B68" s="45" t="s">
        <v>151</v>
      </c>
      <c r="C68" s="45" t="s">
        <v>164</v>
      </c>
      <c r="D68" s="1" t="s">
        <v>196</v>
      </c>
      <c r="E68" s="1" t="s">
        <v>201</v>
      </c>
      <c r="F68" s="1" t="s">
        <v>6</v>
      </c>
      <c r="G68" s="1" t="s">
        <v>202</v>
      </c>
      <c r="H68" s="48" t="s">
        <v>223</v>
      </c>
      <c r="I68" s="48" t="s">
        <v>223</v>
      </c>
      <c r="J68" s="1">
        <v>0.15219812999999999</v>
      </c>
      <c r="K68" s="1">
        <v>1.521981E-2</v>
      </c>
      <c r="L68" s="1">
        <v>1001.2572</v>
      </c>
      <c r="M68" s="1" t="s">
        <v>200</v>
      </c>
    </row>
    <row r="69" spans="1:13" x14ac:dyDescent="0.2">
      <c r="A69" s="45" t="str">
        <f t="shared" si="0"/>
        <v>TLFSDD</v>
      </c>
      <c r="B69" s="45" t="s">
        <v>151</v>
      </c>
      <c r="C69" s="45" t="s">
        <v>166</v>
      </c>
      <c r="D69" s="1" t="s">
        <v>196</v>
      </c>
      <c r="E69" s="1" t="s">
        <v>203</v>
      </c>
      <c r="F69" s="1" t="s">
        <v>6</v>
      </c>
      <c r="G69" s="1" t="s">
        <v>204</v>
      </c>
      <c r="H69" s="48" t="s">
        <v>223</v>
      </c>
      <c r="I69" s="48" t="s">
        <v>223</v>
      </c>
      <c r="J69" s="1">
        <v>0.14829165999999999</v>
      </c>
      <c r="K69" s="1">
        <v>1.4829169999999999E-2</v>
      </c>
      <c r="L69" s="1">
        <v>1000.7587</v>
      </c>
      <c r="M69" s="1" t="s">
        <v>199</v>
      </c>
    </row>
    <row r="70" spans="1:13" x14ac:dyDescent="0.2">
      <c r="A70" s="45" t="str">
        <f t="shared" si="0"/>
        <v>TLFSDD</v>
      </c>
      <c r="B70" s="45" t="s">
        <v>151</v>
      </c>
      <c r="C70" s="45" t="s">
        <v>166</v>
      </c>
      <c r="D70" s="1" t="s">
        <v>196</v>
      </c>
      <c r="E70" s="1" t="s">
        <v>203</v>
      </c>
      <c r="F70" s="1" t="s">
        <v>6</v>
      </c>
      <c r="G70" s="1" t="s">
        <v>204</v>
      </c>
      <c r="H70" s="48" t="s">
        <v>223</v>
      </c>
      <c r="I70" s="48" t="s">
        <v>223</v>
      </c>
      <c r="J70" s="1">
        <v>0.14829165999999999</v>
      </c>
      <c r="K70" s="1">
        <v>1.4829169999999999E-2</v>
      </c>
      <c r="L70" s="1">
        <v>1000.7587</v>
      </c>
      <c r="M70" s="1" t="s">
        <v>200</v>
      </c>
    </row>
    <row r="71" spans="1:13" x14ac:dyDescent="0.2">
      <c r="A71" s="45" t="str">
        <f t="shared" si="0"/>
        <v>TLFZDD</v>
      </c>
      <c r="B71" s="45" t="s">
        <v>151</v>
      </c>
      <c r="C71" s="45" t="s">
        <v>171</v>
      </c>
      <c r="D71" s="1" t="s">
        <v>196</v>
      </c>
      <c r="E71" s="1" t="s">
        <v>197</v>
      </c>
      <c r="F71" s="1" t="s">
        <v>6</v>
      </c>
      <c r="G71" s="1" t="s">
        <v>198</v>
      </c>
      <c r="H71" s="48" t="s">
        <v>224</v>
      </c>
      <c r="I71" s="48" t="s">
        <v>224</v>
      </c>
      <c r="J71" s="1">
        <v>6.8437049999999999E-2</v>
      </c>
      <c r="K71" s="1">
        <v>6.8437100000000002E-3</v>
      </c>
      <c r="L71" s="1">
        <v>1000.7662</v>
      </c>
      <c r="M71" s="1" t="s">
        <v>199</v>
      </c>
    </row>
    <row r="72" spans="1:13" x14ac:dyDescent="0.2">
      <c r="A72" s="45" t="str">
        <f t="shared" ref="A72:A135" si="1">+B72&amp;C72</f>
        <v>TLFZDD</v>
      </c>
      <c r="B72" s="45" t="s">
        <v>151</v>
      </c>
      <c r="C72" s="45" t="s">
        <v>171</v>
      </c>
      <c r="D72" s="1" t="s">
        <v>196</v>
      </c>
      <c r="E72" s="1" t="s">
        <v>197</v>
      </c>
      <c r="F72" s="1" t="s">
        <v>6</v>
      </c>
      <c r="G72" s="1" t="s">
        <v>198</v>
      </c>
      <c r="H72" s="48" t="s">
        <v>224</v>
      </c>
      <c r="I72" s="48" t="s">
        <v>224</v>
      </c>
      <c r="J72" s="1">
        <v>6.8437049999999999E-2</v>
      </c>
      <c r="K72" s="1">
        <v>6.8437100000000002E-3</v>
      </c>
      <c r="L72" s="1">
        <v>1000.7662</v>
      </c>
      <c r="M72" s="1" t="s">
        <v>200</v>
      </c>
    </row>
    <row r="73" spans="1:13" x14ac:dyDescent="0.2">
      <c r="A73" s="45" t="str">
        <f t="shared" si="1"/>
        <v>TLFD</v>
      </c>
      <c r="B73" s="45" t="s">
        <v>151</v>
      </c>
      <c r="C73" s="45" t="s">
        <v>164</v>
      </c>
      <c r="D73" s="1" t="s">
        <v>196</v>
      </c>
      <c r="E73" s="1" t="s">
        <v>201</v>
      </c>
      <c r="F73" s="1" t="s">
        <v>6</v>
      </c>
      <c r="G73" s="1" t="s">
        <v>202</v>
      </c>
      <c r="H73" s="48" t="s">
        <v>224</v>
      </c>
      <c r="I73" s="48" t="s">
        <v>224</v>
      </c>
      <c r="J73" s="1">
        <v>0.15155442999999999</v>
      </c>
      <c r="K73" s="1">
        <v>1.5155439999999999E-2</v>
      </c>
      <c r="L73" s="1">
        <v>1001.2572</v>
      </c>
      <c r="M73" s="1" t="s">
        <v>199</v>
      </c>
    </row>
    <row r="74" spans="1:13" x14ac:dyDescent="0.2">
      <c r="A74" s="45" t="str">
        <f t="shared" si="1"/>
        <v>TLFD</v>
      </c>
      <c r="B74" s="45" t="s">
        <v>151</v>
      </c>
      <c r="C74" s="45" t="s">
        <v>164</v>
      </c>
      <c r="D74" s="1" t="s">
        <v>196</v>
      </c>
      <c r="E74" s="1" t="s">
        <v>201</v>
      </c>
      <c r="F74" s="1" t="s">
        <v>6</v>
      </c>
      <c r="G74" s="1" t="s">
        <v>202</v>
      </c>
      <c r="H74" s="48" t="s">
        <v>224</v>
      </c>
      <c r="I74" s="48" t="s">
        <v>224</v>
      </c>
      <c r="J74" s="1">
        <v>0.15155442999999999</v>
      </c>
      <c r="K74" s="1">
        <v>1.5155439999999999E-2</v>
      </c>
      <c r="L74" s="1">
        <v>1001.2572</v>
      </c>
      <c r="M74" s="1" t="s">
        <v>200</v>
      </c>
    </row>
    <row r="75" spans="1:13" x14ac:dyDescent="0.2">
      <c r="A75" s="45" t="str">
        <f t="shared" si="1"/>
        <v>TLFSDD</v>
      </c>
      <c r="B75" s="45" t="s">
        <v>151</v>
      </c>
      <c r="C75" s="45" t="s">
        <v>166</v>
      </c>
      <c r="D75" s="1" t="s">
        <v>196</v>
      </c>
      <c r="E75" s="1" t="s">
        <v>203</v>
      </c>
      <c r="F75" s="1" t="s">
        <v>6</v>
      </c>
      <c r="G75" s="1" t="s">
        <v>204</v>
      </c>
      <c r="H75" s="48" t="s">
        <v>224</v>
      </c>
      <c r="I75" s="48" t="s">
        <v>224</v>
      </c>
      <c r="J75" s="1">
        <v>0.14757867</v>
      </c>
      <c r="K75" s="1">
        <v>1.4757869999999999E-2</v>
      </c>
      <c r="L75" s="1">
        <v>1000.7587</v>
      </c>
      <c r="M75" s="1" t="s">
        <v>199</v>
      </c>
    </row>
    <row r="76" spans="1:13" x14ac:dyDescent="0.2">
      <c r="A76" s="45" t="str">
        <f t="shared" si="1"/>
        <v>TLFSDD</v>
      </c>
      <c r="B76" s="45" t="s">
        <v>151</v>
      </c>
      <c r="C76" s="45" t="s">
        <v>166</v>
      </c>
      <c r="D76" s="1" t="s">
        <v>196</v>
      </c>
      <c r="E76" s="1" t="s">
        <v>203</v>
      </c>
      <c r="F76" s="1" t="s">
        <v>6</v>
      </c>
      <c r="G76" s="1" t="s">
        <v>204</v>
      </c>
      <c r="H76" s="48" t="s">
        <v>224</v>
      </c>
      <c r="I76" s="48" t="s">
        <v>224</v>
      </c>
      <c r="J76" s="1">
        <v>0.14757867</v>
      </c>
      <c r="K76" s="1">
        <v>1.4757869999999999E-2</v>
      </c>
      <c r="L76" s="1">
        <v>1000.7587</v>
      </c>
      <c r="M76" s="1" t="s">
        <v>200</v>
      </c>
    </row>
    <row r="77" spans="1:13" x14ac:dyDescent="0.2">
      <c r="A77" s="45" t="str">
        <f t="shared" si="1"/>
        <v>TLFZDD</v>
      </c>
      <c r="B77" s="45" t="s">
        <v>151</v>
      </c>
      <c r="C77" s="45" t="s">
        <v>171</v>
      </c>
      <c r="D77" s="1" t="s">
        <v>196</v>
      </c>
      <c r="E77" s="1" t="s">
        <v>197</v>
      </c>
      <c r="F77" s="1" t="s">
        <v>6</v>
      </c>
      <c r="G77" s="1" t="s">
        <v>198</v>
      </c>
      <c r="H77" s="48" t="s">
        <v>225</v>
      </c>
      <c r="I77" s="48" t="s">
        <v>225</v>
      </c>
      <c r="J77" s="1">
        <v>6.7654820000000004E-2</v>
      </c>
      <c r="K77" s="1">
        <v>6.7654799999999999E-3</v>
      </c>
      <c r="L77" s="1">
        <v>1000.7662</v>
      </c>
      <c r="M77" s="1" t="s">
        <v>199</v>
      </c>
    </row>
    <row r="78" spans="1:13" x14ac:dyDescent="0.2">
      <c r="A78" s="45" t="str">
        <f t="shared" si="1"/>
        <v>TLFZDD</v>
      </c>
      <c r="B78" s="45" t="s">
        <v>151</v>
      </c>
      <c r="C78" s="45" t="s">
        <v>171</v>
      </c>
      <c r="D78" s="1" t="s">
        <v>196</v>
      </c>
      <c r="E78" s="1" t="s">
        <v>197</v>
      </c>
      <c r="F78" s="1" t="s">
        <v>6</v>
      </c>
      <c r="G78" s="1" t="s">
        <v>198</v>
      </c>
      <c r="H78" s="48" t="s">
        <v>225</v>
      </c>
      <c r="I78" s="48" t="s">
        <v>225</v>
      </c>
      <c r="J78" s="1">
        <v>6.7654820000000004E-2</v>
      </c>
      <c r="K78" s="1">
        <v>6.7654799999999999E-3</v>
      </c>
      <c r="L78" s="1">
        <v>1000.7662</v>
      </c>
      <c r="M78" s="1" t="s">
        <v>200</v>
      </c>
    </row>
    <row r="79" spans="1:13" x14ac:dyDescent="0.2">
      <c r="A79" s="45" t="str">
        <f t="shared" si="1"/>
        <v>TLFD</v>
      </c>
      <c r="B79" s="45" t="s">
        <v>151</v>
      </c>
      <c r="C79" s="45" t="s">
        <v>164</v>
      </c>
      <c r="D79" s="1" t="s">
        <v>196</v>
      </c>
      <c r="E79" s="1" t="s">
        <v>201</v>
      </c>
      <c r="F79" s="1" t="s">
        <v>6</v>
      </c>
      <c r="G79" s="1" t="s">
        <v>202</v>
      </c>
      <c r="H79" s="48" t="s">
        <v>225</v>
      </c>
      <c r="I79" s="48" t="s">
        <v>225</v>
      </c>
      <c r="J79" s="1">
        <v>0.15091072</v>
      </c>
      <c r="K79" s="1">
        <v>1.509107E-2</v>
      </c>
      <c r="L79" s="1">
        <v>1001.2572</v>
      </c>
      <c r="M79" s="1" t="s">
        <v>199</v>
      </c>
    </row>
    <row r="80" spans="1:13" x14ac:dyDescent="0.2">
      <c r="A80" s="45" t="str">
        <f t="shared" si="1"/>
        <v>TLFD</v>
      </c>
      <c r="B80" s="45" t="s">
        <v>151</v>
      </c>
      <c r="C80" s="45" t="s">
        <v>164</v>
      </c>
      <c r="D80" s="1" t="s">
        <v>196</v>
      </c>
      <c r="E80" s="1" t="s">
        <v>201</v>
      </c>
      <c r="F80" s="1" t="s">
        <v>6</v>
      </c>
      <c r="G80" s="1" t="s">
        <v>202</v>
      </c>
      <c r="H80" s="48" t="s">
        <v>225</v>
      </c>
      <c r="I80" s="48" t="s">
        <v>225</v>
      </c>
      <c r="J80" s="1">
        <v>0.15091072</v>
      </c>
      <c r="K80" s="1">
        <v>1.509107E-2</v>
      </c>
      <c r="L80" s="1">
        <v>1001.2572</v>
      </c>
      <c r="M80" s="1" t="s">
        <v>200</v>
      </c>
    </row>
    <row r="81" spans="1:13" x14ac:dyDescent="0.2">
      <c r="A81" s="45" t="str">
        <f t="shared" si="1"/>
        <v>TLFSDD</v>
      </c>
      <c r="B81" s="45" t="s">
        <v>151</v>
      </c>
      <c r="C81" s="45" t="s">
        <v>166</v>
      </c>
      <c r="D81" s="1" t="s">
        <v>196</v>
      </c>
      <c r="E81" s="1" t="s">
        <v>203</v>
      </c>
      <c r="F81" s="1" t="s">
        <v>6</v>
      </c>
      <c r="G81" s="1" t="s">
        <v>204</v>
      </c>
      <c r="H81" s="48" t="s">
        <v>225</v>
      </c>
      <c r="I81" s="48" t="s">
        <v>225</v>
      </c>
      <c r="J81" s="1">
        <v>0.14680096000000001</v>
      </c>
      <c r="K81" s="1">
        <v>1.46801E-2</v>
      </c>
      <c r="L81" s="1">
        <v>1000.7587</v>
      </c>
      <c r="M81" s="1" t="s">
        <v>199</v>
      </c>
    </row>
    <row r="82" spans="1:13" x14ac:dyDescent="0.2">
      <c r="A82" s="45" t="str">
        <f t="shared" si="1"/>
        <v>TLFSDD</v>
      </c>
      <c r="B82" s="45" t="s">
        <v>151</v>
      </c>
      <c r="C82" s="45" t="s">
        <v>166</v>
      </c>
      <c r="D82" s="1" t="s">
        <v>196</v>
      </c>
      <c r="E82" s="1" t="s">
        <v>203</v>
      </c>
      <c r="F82" s="1" t="s">
        <v>6</v>
      </c>
      <c r="G82" s="1" t="s">
        <v>204</v>
      </c>
      <c r="H82" s="48" t="s">
        <v>225</v>
      </c>
      <c r="I82" s="48" t="s">
        <v>225</v>
      </c>
      <c r="J82" s="1">
        <v>0.14680096000000001</v>
      </c>
      <c r="K82" s="1">
        <v>1.46801E-2</v>
      </c>
      <c r="L82" s="1">
        <v>1000.7587</v>
      </c>
      <c r="M82" s="1" t="s">
        <v>200</v>
      </c>
    </row>
    <row r="83" spans="1:13" x14ac:dyDescent="0.2">
      <c r="A83" s="45" t="str">
        <f t="shared" si="1"/>
        <v>TLFZDD</v>
      </c>
      <c r="B83" s="45" t="s">
        <v>151</v>
      </c>
      <c r="C83" s="45" t="s">
        <v>171</v>
      </c>
      <c r="D83" s="1" t="s">
        <v>196</v>
      </c>
      <c r="E83" s="1" t="s">
        <v>197</v>
      </c>
      <c r="F83" s="1" t="s">
        <v>6</v>
      </c>
      <c r="G83" s="1" t="s">
        <v>198</v>
      </c>
      <c r="H83" s="48" t="s">
        <v>226</v>
      </c>
      <c r="I83" s="48" t="s">
        <v>226</v>
      </c>
      <c r="J83" s="1">
        <v>0.12593078999999999</v>
      </c>
      <c r="K83" s="1">
        <v>1.259308E-2</v>
      </c>
      <c r="L83" s="1">
        <v>1000.7662</v>
      </c>
      <c r="M83" s="1" t="s">
        <v>199</v>
      </c>
    </row>
    <row r="84" spans="1:13" x14ac:dyDescent="0.2">
      <c r="A84" s="45" t="str">
        <f t="shared" si="1"/>
        <v>TLFZDD</v>
      </c>
      <c r="B84" s="45" t="s">
        <v>151</v>
      </c>
      <c r="C84" s="45" t="s">
        <v>171</v>
      </c>
      <c r="D84" s="1" t="s">
        <v>196</v>
      </c>
      <c r="E84" s="1" t="s">
        <v>197</v>
      </c>
      <c r="F84" s="1" t="s">
        <v>6</v>
      </c>
      <c r="G84" s="1" t="s">
        <v>198</v>
      </c>
      <c r="H84" s="48" t="s">
        <v>226</v>
      </c>
      <c r="I84" s="48" t="s">
        <v>226</v>
      </c>
      <c r="J84" s="1">
        <v>0.12593078999999999</v>
      </c>
      <c r="K84" s="1">
        <v>1.259308E-2</v>
      </c>
      <c r="L84" s="1">
        <v>1000.7662</v>
      </c>
      <c r="M84" s="1" t="s">
        <v>200</v>
      </c>
    </row>
    <row r="85" spans="1:13" x14ac:dyDescent="0.2">
      <c r="A85" s="45" t="str">
        <f t="shared" si="1"/>
        <v>TLFD</v>
      </c>
      <c r="B85" s="45" t="s">
        <v>151</v>
      </c>
      <c r="C85" s="45" t="s">
        <v>164</v>
      </c>
      <c r="D85" s="1" t="s">
        <v>196</v>
      </c>
      <c r="E85" s="1" t="s">
        <v>201</v>
      </c>
      <c r="F85" s="1" t="s">
        <v>6</v>
      </c>
      <c r="G85" s="1" t="s">
        <v>202</v>
      </c>
      <c r="H85" s="48" t="s">
        <v>226</v>
      </c>
      <c r="I85" s="48" t="s">
        <v>226</v>
      </c>
      <c r="J85" s="1">
        <v>0.20916626999999999</v>
      </c>
      <c r="K85" s="1">
        <v>2.0916629999999999E-2</v>
      </c>
      <c r="L85" s="1">
        <v>1001.2572</v>
      </c>
      <c r="M85" s="1" t="s">
        <v>199</v>
      </c>
    </row>
    <row r="86" spans="1:13" x14ac:dyDescent="0.2">
      <c r="A86" s="45" t="str">
        <f t="shared" si="1"/>
        <v>TLFD</v>
      </c>
      <c r="B86" s="45" t="s">
        <v>151</v>
      </c>
      <c r="C86" s="45" t="s">
        <v>164</v>
      </c>
      <c r="D86" s="1" t="s">
        <v>196</v>
      </c>
      <c r="E86" s="1" t="s">
        <v>201</v>
      </c>
      <c r="F86" s="1" t="s">
        <v>6</v>
      </c>
      <c r="G86" s="1" t="s">
        <v>202</v>
      </c>
      <c r="H86" s="48" t="s">
        <v>226</v>
      </c>
      <c r="I86" s="48" t="s">
        <v>226</v>
      </c>
      <c r="J86" s="1">
        <v>0.20916626999999999</v>
      </c>
      <c r="K86" s="1">
        <v>2.0916629999999999E-2</v>
      </c>
      <c r="L86" s="1">
        <v>1001.2572</v>
      </c>
      <c r="M86" s="1" t="s">
        <v>200</v>
      </c>
    </row>
    <row r="87" spans="1:13" x14ac:dyDescent="0.2">
      <c r="A87" s="45" t="str">
        <f t="shared" si="1"/>
        <v>TLFSDD</v>
      </c>
      <c r="B87" s="45" t="s">
        <v>151</v>
      </c>
      <c r="C87" s="45" t="s">
        <v>166</v>
      </c>
      <c r="D87" s="1" t="s">
        <v>196</v>
      </c>
      <c r="E87" s="1" t="s">
        <v>203</v>
      </c>
      <c r="F87" s="1" t="s">
        <v>6</v>
      </c>
      <c r="G87" s="1" t="s">
        <v>204</v>
      </c>
      <c r="H87" s="48" t="s">
        <v>226</v>
      </c>
      <c r="I87" s="48" t="s">
        <v>226</v>
      </c>
      <c r="J87" s="1">
        <v>0.20494449000000001</v>
      </c>
      <c r="K87" s="1">
        <v>2.0494450000000001E-2</v>
      </c>
      <c r="L87" s="1">
        <v>1000.7587</v>
      </c>
      <c r="M87" s="1" t="s">
        <v>199</v>
      </c>
    </row>
    <row r="88" spans="1:13" x14ac:dyDescent="0.2">
      <c r="A88" s="45" t="str">
        <f t="shared" si="1"/>
        <v>TLFSDD</v>
      </c>
      <c r="B88" s="45" t="s">
        <v>151</v>
      </c>
      <c r="C88" s="45" t="s">
        <v>166</v>
      </c>
      <c r="D88" s="1" t="s">
        <v>196</v>
      </c>
      <c r="E88" s="1" t="s">
        <v>203</v>
      </c>
      <c r="F88" s="1" t="s">
        <v>6</v>
      </c>
      <c r="G88" s="1" t="s">
        <v>204</v>
      </c>
      <c r="H88" s="48" t="s">
        <v>226</v>
      </c>
      <c r="I88" s="48" t="s">
        <v>226</v>
      </c>
      <c r="J88" s="1">
        <v>0.20494449000000001</v>
      </c>
      <c r="K88" s="1">
        <v>2.0494450000000001E-2</v>
      </c>
      <c r="L88" s="1">
        <v>1000.7587</v>
      </c>
      <c r="M88" s="1" t="s">
        <v>200</v>
      </c>
    </row>
    <row r="89" spans="1:13" x14ac:dyDescent="0.2">
      <c r="A89" s="45" t="str">
        <f t="shared" si="1"/>
        <v>TLFSIW</v>
      </c>
      <c r="B89" s="45" t="s">
        <v>151</v>
      </c>
      <c r="C89" s="45" t="s">
        <v>167</v>
      </c>
      <c r="D89" s="1" t="s">
        <v>196</v>
      </c>
      <c r="E89" s="1" t="s">
        <v>205</v>
      </c>
      <c r="F89" s="1" t="s">
        <v>6</v>
      </c>
      <c r="G89" s="1" t="s">
        <v>206</v>
      </c>
      <c r="H89" s="48" t="s">
        <v>226</v>
      </c>
      <c r="I89" s="48" t="s">
        <v>226</v>
      </c>
      <c r="J89" s="1">
        <v>1.09843739</v>
      </c>
      <c r="K89" s="1">
        <v>0.10984374</v>
      </c>
      <c r="L89" s="1">
        <v>1000.4544</v>
      </c>
      <c r="M89" s="1" t="s">
        <v>199</v>
      </c>
    </row>
    <row r="90" spans="1:13" x14ac:dyDescent="0.2">
      <c r="A90" s="45" t="str">
        <f t="shared" si="1"/>
        <v>TLFSIW</v>
      </c>
      <c r="B90" s="45" t="s">
        <v>151</v>
      </c>
      <c r="C90" s="45" t="s">
        <v>167</v>
      </c>
      <c r="D90" s="1" t="s">
        <v>196</v>
      </c>
      <c r="E90" s="1" t="s">
        <v>205</v>
      </c>
      <c r="F90" s="1" t="s">
        <v>6</v>
      </c>
      <c r="G90" s="1" t="s">
        <v>206</v>
      </c>
      <c r="H90" s="48" t="s">
        <v>226</v>
      </c>
      <c r="I90" s="48" t="s">
        <v>226</v>
      </c>
      <c r="J90" s="1">
        <v>1.09843739</v>
      </c>
      <c r="K90" s="1">
        <v>0.10984374</v>
      </c>
      <c r="L90" s="1">
        <v>1000.4544</v>
      </c>
      <c r="M90" s="1" t="s">
        <v>200</v>
      </c>
    </row>
    <row r="91" spans="1:13" x14ac:dyDescent="0.2">
      <c r="A91" s="45" t="str">
        <f t="shared" si="1"/>
        <v>TLFZDD</v>
      </c>
      <c r="B91" s="45" t="s">
        <v>151</v>
      </c>
      <c r="C91" s="45" t="s">
        <v>171</v>
      </c>
      <c r="D91" s="1" t="s">
        <v>196</v>
      </c>
      <c r="E91" s="1" t="s">
        <v>197</v>
      </c>
      <c r="F91" s="1" t="s">
        <v>6</v>
      </c>
      <c r="G91" s="1" t="s">
        <v>198</v>
      </c>
      <c r="H91" s="48" t="s">
        <v>227</v>
      </c>
      <c r="I91" s="48" t="s">
        <v>227</v>
      </c>
      <c r="J91" s="1">
        <v>0.13286534999999999</v>
      </c>
      <c r="K91" s="1">
        <v>1.3286539999999999E-2</v>
      </c>
      <c r="L91" s="1">
        <v>1000.7665</v>
      </c>
      <c r="M91" s="1" t="s">
        <v>199</v>
      </c>
    </row>
    <row r="92" spans="1:13" x14ac:dyDescent="0.2">
      <c r="A92" s="45" t="str">
        <f t="shared" si="1"/>
        <v>TLFZDD</v>
      </c>
      <c r="B92" s="45" t="s">
        <v>151</v>
      </c>
      <c r="C92" s="45" t="s">
        <v>171</v>
      </c>
      <c r="D92" s="1" t="s">
        <v>196</v>
      </c>
      <c r="E92" s="1" t="s">
        <v>197</v>
      </c>
      <c r="F92" s="1" t="s">
        <v>6</v>
      </c>
      <c r="G92" s="1" t="s">
        <v>198</v>
      </c>
      <c r="H92" s="48" t="s">
        <v>227</v>
      </c>
      <c r="I92" s="48" t="s">
        <v>227</v>
      </c>
      <c r="J92" s="1">
        <v>0.13286534999999999</v>
      </c>
      <c r="K92" s="1">
        <v>1.3286539999999999E-2</v>
      </c>
      <c r="L92" s="1">
        <v>1000.7665</v>
      </c>
      <c r="M92" s="1" t="s">
        <v>200</v>
      </c>
    </row>
    <row r="93" spans="1:13" x14ac:dyDescent="0.2">
      <c r="A93" s="45" t="str">
        <f t="shared" si="1"/>
        <v>TLFD</v>
      </c>
      <c r="B93" s="45" t="s">
        <v>151</v>
      </c>
      <c r="C93" s="45" t="s">
        <v>164</v>
      </c>
      <c r="D93" s="1" t="s">
        <v>196</v>
      </c>
      <c r="E93" s="1" t="s">
        <v>201</v>
      </c>
      <c r="F93" s="1" t="s">
        <v>6</v>
      </c>
      <c r="G93" s="1" t="s">
        <v>202</v>
      </c>
      <c r="H93" s="48" t="s">
        <v>227</v>
      </c>
      <c r="I93" s="48" t="s">
        <v>227</v>
      </c>
      <c r="J93" s="1">
        <v>0.29928536</v>
      </c>
      <c r="K93" s="1">
        <v>2.992854E-2</v>
      </c>
      <c r="L93" s="1">
        <v>1001.2572</v>
      </c>
      <c r="M93" s="1" t="s">
        <v>199</v>
      </c>
    </row>
    <row r="94" spans="1:13" x14ac:dyDescent="0.2">
      <c r="A94" s="45" t="str">
        <f t="shared" si="1"/>
        <v>TLFD</v>
      </c>
      <c r="B94" s="45" t="s">
        <v>151</v>
      </c>
      <c r="C94" s="45" t="s">
        <v>164</v>
      </c>
      <c r="D94" s="1" t="s">
        <v>196</v>
      </c>
      <c r="E94" s="1" t="s">
        <v>201</v>
      </c>
      <c r="F94" s="1" t="s">
        <v>6</v>
      </c>
      <c r="G94" s="1" t="s">
        <v>202</v>
      </c>
      <c r="H94" s="48" t="s">
        <v>227</v>
      </c>
      <c r="I94" s="48" t="s">
        <v>227</v>
      </c>
      <c r="J94" s="1">
        <v>0.29928536</v>
      </c>
      <c r="K94" s="1">
        <v>2.992854E-2</v>
      </c>
      <c r="L94" s="1">
        <v>1001.2572</v>
      </c>
      <c r="M94" s="1" t="s">
        <v>200</v>
      </c>
    </row>
    <row r="95" spans="1:13" x14ac:dyDescent="0.2">
      <c r="A95" s="45" t="str">
        <f t="shared" si="1"/>
        <v>TLFSDD</v>
      </c>
      <c r="B95" s="45" t="s">
        <v>151</v>
      </c>
      <c r="C95" s="45" t="s">
        <v>166</v>
      </c>
      <c r="D95" s="1" t="s">
        <v>196</v>
      </c>
      <c r="E95" s="1" t="s">
        <v>203</v>
      </c>
      <c r="F95" s="1" t="s">
        <v>6</v>
      </c>
      <c r="G95" s="1" t="s">
        <v>204</v>
      </c>
      <c r="H95" s="48" t="s">
        <v>227</v>
      </c>
      <c r="I95" s="48" t="s">
        <v>227</v>
      </c>
      <c r="J95" s="1">
        <v>0.29126753</v>
      </c>
      <c r="K95" s="1">
        <v>2.912675E-2</v>
      </c>
      <c r="L95" s="1">
        <v>1000.7587</v>
      </c>
      <c r="M95" s="1" t="s">
        <v>199</v>
      </c>
    </row>
    <row r="96" spans="1:13" x14ac:dyDescent="0.2">
      <c r="A96" s="45" t="str">
        <f t="shared" si="1"/>
        <v>TLFSDD</v>
      </c>
      <c r="B96" s="45" t="s">
        <v>151</v>
      </c>
      <c r="C96" s="45" t="s">
        <v>166</v>
      </c>
      <c r="D96" s="1" t="s">
        <v>196</v>
      </c>
      <c r="E96" s="1" t="s">
        <v>203</v>
      </c>
      <c r="F96" s="1" t="s">
        <v>6</v>
      </c>
      <c r="G96" s="1" t="s">
        <v>204</v>
      </c>
      <c r="H96" s="48" t="s">
        <v>227</v>
      </c>
      <c r="I96" s="48" t="s">
        <v>227</v>
      </c>
      <c r="J96" s="1">
        <v>0.29126753</v>
      </c>
      <c r="K96" s="1">
        <v>2.912675E-2</v>
      </c>
      <c r="L96" s="1">
        <v>1000.7587</v>
      </c>
      <c r="M96" s="1" t="s">
        <v>200</v>
      </c>
    </row>
    <row r="97" spans="1:13" x14ac:dyDescent="0.2">
      <c r="A97" s="45" t="str">
        <f t="shared" si="1"/>
        <v>TLFZDD</v>
      </c>
      <c r="B97" s="45" t="s">
        <v>151</v>
      </c>
      <c r="C97" s="45" t="s">
        <v>171</v>
      </c>
      <c r="D97" s="1" t="s">
        <v>196</v>
      </c>
      <c r="E97" s="1" t="s">
        <v>197</v>
      </c>
      <c r="F97" s="1" t="s">
        <v>6</v>
      </c>
      <c r="G97" s="1" t="s">
        <v>198</v>
      </c>
      <c r="H97" s="48" t="s">
        <v>228</v>
      </c>
      <c r="I97" s="48" t="s">
        <v>228</v>
      </c>
      <c r="J97" s="1">
        <v>6.5204070000000003E-2</v>
      </c>
      <c r="K97" s="1">
        <v>6.5204099999999999E-3</v>
      </c>
      <c r="L97" s="1">
        <v>1000.7668</v>
      </c>
      <c r="M97" s="1" t="s">
        <v>199</v>
      </c>
    </row>
    <row r="98" spans="1:13" x14ac:dyDescent="0.2">
      <c r="A98" s="45" t="str">
        <f t="shared" si="1"/>
        <v>TLFZDD</v>
      </c>
      <c r="B98" s="45" t="s">
        <v>151</v>
      </c>
      <c r="C98" s="45" t="s">
        <v>171</v>
      </c>
      <c r="D98" s="1" t="s">
        <v>196</v>
      </c>
      <c r="E98" s="1" t="s">
        <v>197</v>
      </c>
      <c r="F98" s="1" t="s">
        <v>6</v>
      </c>
      <c r="G98" s="1" t="s">
        <v>198</v>
      </c>
      <c r="H98" s="48" t="s">
        <v>228</v>
      </c>
      <c r="I98" s="48" t="s">
        <v>228</v>
      </c>
      <c r="J98" s="1">
        <v>6.5204070000000003E-2</v>
      </c>
      <c r="K98" s="1">
        <v>6.5204099999999999E-3</v>
      </c>
      <c r="L98" s="1">
        <v>1000.7668</v>
      </c>
      <c r="M98" s="1" t="s">
        <v>200</v>
      </c>
    </row>
    <row r="99" spans="1:13" x14ac:dyDescent="0.2">
      <c r="A99" s="45" t="str">
        <f t="shared" si="1"/>
        <v>TLFD</v>
      </c>
      <c r="B99" s="45" t="s">
        <v>151</v>
      </c>
      <c r="C99" s="45" t="s">
        <v>164</v>
      </c>
      <c r="D99" s="1" t="s">
        <v>196</v>
      </c>
      <c r="E99" s="1" t="s">
        <v>201</v>
      </c>
      <c r="F99" s="1" t="s">
        <v>6</v>
      </c>
      <c r="G99" s="1" t="s">
        <v>202</v>
      </c>
      <c r="H99" s="48" t="s">
        <v>228</v>
      </c>
      <c r="I99" s="48" t="s">
        <v>228</v>
      </c>
      <c r="J99" s="1">
        <v>0.14801402999999999</v>
      </c>
      <c r="K99" s="1">
        <v>1.4801399999999999E-2</v>
      </c>
      <c r="L99" s="1">
        <v>1001.2572</v>
      </c>
      <c r="M99" s="1" t="s">
        <v>199</v>
      </c>
    </row>
    <row r="100" spans="1:13" x14ac:dyDescent="0.2">
      <c r="A100" s="45" t="str">
        <f t="shared" si="1"/>
        <v>TLFD</v>
      </c>
      <c r="B100" s="45" t="s">
        <v>151</v>
      </c>
      <c r="C100" s="45" t="s">
        <v>164</v>
      </c>
      <c r="D100" s="1" t="s">
        <v>196</v>
      </c>
      <c r="E100" s="1" t="s">
        <v>201</v>
      </c>
      <c r="F100" s="1" t="s">
        <v>6</v>
      </c>
      <c r="G100" s="1" t="s">
        <v>202</v>
      </c>
      <c r="H100" s="48" t="s">
        <v>228</v>
      </c>
      <c r="I100" s="48" t="s">
        <v>228</v>
      </c>
      <c r="J100" s="1">
        <v>0.14801402999999999</v>
      </c>
      <c r="K100" s="1">
        <v>1.4801399999999999E-2</v>
      </c>
      <c r="L100" s="1">
        <v>1001.2572</v>
      </c>
      <c r="M100" s="1" t="s">
        <v>200</v>
      </c>
    </row>
    <row r="101" spans="1:13" x14ac:dyDescent="0.2">
      <c r="A101" s="45" t="str">
        <f t="shared" si="1"/>
        <v>TLFSDD</v>
      </c>
      <c r="B101" s="45" t="s">
        <v>151</v>
      </c>
      <c r="C101" s="45" t="s">
        <v>166</v>
      </c>
      <c r="D101" s="1" t="s">
        <v>196</v>
      </c>
      <c r="E101" s="1" t="s">
        <v>203</v>
      </c>
      <c r="F101" s="1" t="s">
        <v>6</v>
      </c>
      <c r="G101" s="1" t="s">
        <v>204</v>
      </c>
      <c r="H101" s="48" t="s">
        <v>228</v>
      </c>
      <c r="I101" s="48" t="s">
        <v>228</v>
      </c>
      <c r="J101" s="1">
        <v>0.14410603</v>
      </c>
      <c r="K101" s="1">
        <v>1.4410600000000001E-2</v>
      </c>
      <c r="L101" s="1">
        <v>1000.7587</v>
      </c>
      <c r="M101" s="1" t="s">
        <v>199</v>
      </c>
    </row>
    <row r="102" spans="1:13" x14ac:dyDescent="0.2">
      <c r="A102" s="45" t="str">
        <f t="shared" si="1"/>
        <v>TLFSDD</v>
      </c>
      <c r="B102" s="45" t="s">
        <v>151</v>
      </c>
      <c r="C102" s="45" t="s">
        <v>166</v>
      </c>
      <c r="D102" s="1" t="s">
        <v>196</v>
      </c>
      <c r="E102" s="1" t="s">
        <v>203</v>
      </c>
      <c r="F102" s="1" t="s">
        <v>6</v>
      </c>
      <c r="G102" s="1" t="s">
        <v>204</v>
      </c>
      <c r="H102" s="48" t="s">
        <v>228</v>
      </c>
      <c r="I102" s="48" t="s">
        <v>228</v>
      </c>
      <c r="J102" s="1">
        <v>0.14410603</v>
      </c>
      <c r="K102" s="1">
        <v>1.4410600000000001E-2</v>
      </c>
      <c r="L102" s="1">
        <v>1000.7587</v>
      </c>
      <c r="M102" s="1" t="s">
        <v>200</v>
      </c>
    </row>
    <row r="103" spans="1:13" x14ac:dyDescent="0.2">
      <c r="A103" s="45" t="str">
        <f t="shared" si="1"/>
        <v>TLFZDD</v>
      </c>
      <c r="B103" s="45" t="s">
        <v>151</v>
      </c>
      <c r="C103" s="45" t="s">
        <v>171</v>
      </c>
      <c r="D103" s="1" t="s">
        <v>196</v>
      </c>
      <c r="E103" s="1" t="s">
        <v>197</v>
      </c>
      <c r="F103" s="1" t="s">
        <v>6</v>
      </c>
      <c r="G103" s="1" t="s">
        <v>198</v>
      </c>
      <c r="H103" s="48" t="s">
        <v>229</v>
      </c>
      <c r="I103" s="48" t="s">
        <v>229</v>
      </c>
      <c r="J103" s="1">
        <v>6.5295099999999995E-2</v>
      </c>
      <c r="K103" s="1">
        <v>6.5295099999999997E-3</v>
      </c>
      <c r="L103" s="1">
        <v>1000.7668</v>
      </c>
      <c r="M103" s="1" t="s">
        <v>199</v>
      </c>
    </row>
    <row r="104" spans="1:13" x14ac:dyDescent="0.2">
      <c r="A104" s="45" t="str">
        <f t="shared" si="1"/>
        <v>TLFZDD</v>
      </c>
      <c r="B104" s="45" t="s">
        <v>151</v>
      </c>
      <c r="C104" s="45" t="s">
        <v>171</v>
      </c>
      <c r="D104" s="1" t="s">
        <v>196</v>
      </c>
      <c r="E104" s="1" t="s">
        <v>197</v>
      </c>
      <c r="F104" s="1" t="s">
        <v>6</v>
      </c>
      <c r="G104" s="1" t="s">
        <v>198</v>
      </c>
      <c r="H104" s="48" t="s">
        <v>229</v>
      </c>
      <c r="I104" s="48" t="s">
        <v>229</v>
      </c>
      <c r="J104" s="1">
        <v>6.5295099999999995E-2</v>
      </c>
      <c r="K104" s="1">
        <v>6.5295099999999997E-3</v>
      </c>
      <c r="L104" s="1">
        <v>1000.7668</v>
      </c>
      <c r="M104" s="1" t="s">
        <v>200</v>
      </c>
    </row>
    <row r="105" spans="1:13" x14ac:dyDescent="0.2">
      <c r="A105" s="45" t="str">
        <f t="shared" si="1"/>
        <v>TLFD</v>
      </c>
      <c r="B105" s="45" t="s">
        <v>151</v>
      </c>
      <c r="C105" s="45" t="s">
        <v>164</v>
      </c>
      <c r="D105" s="1" t="s">
        <v>196</v>
      </c>
      <c r="E105" s="1" t="s">
        <v>201</v>
      </c>
      <c r="F105" s="1" t="s">
        <v>6</v>
      </c>
      <c r="G105" s="1" t="s">
        <v>202</v>
      </c>
      <c r="H105" s="48" t="s">
        <v>229</v>
      </c>
      <c r="I105" s="48" t="s">
        <v>229</v>
      </c>
      <c r="J105" s="1">
        <v>0.14801402999999999</v>
      </c>
      <c r="K105" s="1">
        <v>1.4801399999999999E-2</v>
      </c>
      <c r="L105" s="1">
        <v>1001.2572</v>
      </c>
      <c r="M105" s="1" t="s">
        <v>199</v>
      </c>
    </row>
    <row r="106" spans="1:13" x14ac:dyDescent="0.2">
      <c r="A106" s="45" t="str">
        <f t="shared" si="1"/>
        <v>TLFD</v>
      </c>
      <c r="B106" s="45" t="s">
        <v>151</v>
      </c>
      <c r="C106" s="45" t="s">
        <v>164</v>
      </c>
      <c r="D106" s="1" t="s">
        <v>196</v>
      </c>
      <c r="E106" s="1" t="s">
        <v>201</v>
      </c>
      <c r="F106" s="1" t="s">
        <v>6</v>
      </c>
      <c r="G106" s="1" t="s">
        <v>202</v>
      </c>
      <c r="H106" s="48" t="s">
        <v>229</v>
      </c>
      <c r="I106" s="48" t="s">
        <v>229</v>
      </c>
      <c r="J106" s="1">
        <v>0.14801402999999999</v>
      </c>
      <c r="K106" s="1">
        <v>1.4801399999999999E-2</v>
      </c>
      <c r="L106" s="1">
        <v>1001.2572</v>
      </c>
      <c r="M106" s="1" t="s">
        <v>200</v>
      </c>
    </row>
    <row r="107" spans="1:13" x14ac:dyDescent="0.2">
      <c r="A107" s="45" t="str">
        <f t="shared" si="1"/>
        <v>TLFSDD</v>
      </c>
      <c r="B107" s="45" t="s">
        <v>151</v>
      </c>
      <c r="C107" s="45" t="s">
        <v>166</v>
      </c>
      <c r="D107" s="1" t="s">
        <v>196</v>
      </c>
      <c r="E107" s="1" t="s">
        <v>203</v>
      </c>
      <c r="F107" s="1" t="s">
        <v>6</v>
      </c>
      <c r="G107" s="1" t="s">
        <v>204</v>
      </c>
      <c r="H107" s="48" t="s">
        <v>229</v>
      </c>
      <c r="I107" s="48" t="s">
        <v>229</v>
      </c>
      <c r="J107" s="1">
        <v>0.14412544999999999</v>
      </c>
      <c r="K107" s="1">
        <v>1.441255E-2</v>
      </c>
      <c r="L107" s="1">
        <v>1000.7587</v>
      </c>
      <c r="M107" s="1" t="s">
        <v>199</v>
      </c>
    </row>
    <row r="108" spans="1:13" x14ac:dyDescent="0.2">
      <c r="A108" s="45" t="str">
        <f t="shared" si="1"/>
        <v>TLFSDD</v>
      </c>
      <c r="B108" s="45" t="s">
        <v>151</v>
      </c>
      <c r="C108" s="45" t="s">
        <v>166</v>
      </c>
      <c r="D108" s="1" t="s">
        <v>196</v>
      </c>
      <c r="E108" s="1" t="s">
        <v>203</v>
      </c>
      <c r="F108" s="1" t="s">
        <v>6</v>
      </c>
      <c r="G108" s="1" t="s">
        <v>204</v>
      </c>
      <c r="H108" s="48" t="s">
        <v>229</v>
      </c>
      <c r="I108" s="48" t="s">
        <v>229</v>
      </c>
      <c r="J108" s="1">
        <v>0.14412544999999999</v>
      </c>
      <c r="K108" s="1">
        <v>1.441255E-2</v>
      </c>
      <c r="L108" s="1">
        <v>1000.7587</v>
      </c>
      <c r="M108" s="1" t="s">
        <v>200</v>
      </c>
    </row>
    <row r="109" spans="1:13" x14ac:dyDescent="0.2">
      <c r="A109" s="45" t="str">
        <f t="shared" si="1"/>
        <v>TLFZDD</v>
      </c>
      <c r="B109" s="45" t="s">
        <v>151</v>
      </c>
      <c r="C109" s="45" t="s">
        <v>171</v>
      </c>
      <c r="D109" s="1" t="s">
        <v>196</v>
      </c>
      <c r="E109" s="1" t="s">
        <v>197</v>
      </c>
      <c r="F109" s="1" t="s">
        <v>6</v>
      </c>
      <c r="G109" s="1" t="s">
        <v>198</v>
      </c>
      <c r="H109" s="48" t="s">
        <v>230</v>
      </c>
      <c r="I109" s="48" t="s">
        <v>230</v>
      </c>
      <c r="J109" s="1">
        <v>6.5295099999999995E-2</v>
      </c>
      <c r="K109" s="1">
        <v>6.5295099999999997E-3</v>
      </c>
      <c r="L109" s="1">
        <v>1000.7668</v>
      </c>
      <c r="M109" s="1" t="s">
        <v>199</v>
      </c>
    </row>
    <row r="110" spans="1:13" x14ac:dyDescent="0.2">
      <c r="A110" s="45" t="str">
        <f t="shared" si="1"/>
        <v>TLFZDD</v>
      </c>
      <c r="B110" s="45" t="s">
        <v>151</v>
      </c>
      <c r="C110" s="45" t="s">
        <v>171</v>
      </c>
      <c r="D110" s="1" t="s">
        <v>196</v>
      </c>
      <c r="E110" s="1" t="s">
        <v>197</v>
      </c>
      <c r="F110" s="1" t="s">
        <v>6</v>
      </c>
      <c r="G110" s="1" t="s">
        <v>198</v>
      </c>
      <c r="H110" s="48" t="s">
        <v>230</v>
      </c>
      <c r="I110" s="48" t="s">
        <v>230</v>
      </c>
      <c r="J110" s="1">
        <v>6.5295099999999995E-2</v>
      </c>
      <c r="K110" s="1">
        <v>6.5295099999999997E-3</v>
      </c>
      <c r="L110" s="1">
        <v>1000.7668</v>
      </c>
      <c r="M110" s="1" t="s">
        <v>200</v>
      </c>
    </row>
    <row r="111" spans="1:13" x14ac:dyDescent="0.2">
      <c r="A111" s="45" t="str">
        <f t="shared" si="1"/>
        <v>TLFD</v>
      </c>
      <c r="B111" s="45" t="s">
        <v>151</v>
      </c>
      <c r="C111" s="45" t="s">
        <v>164</v>
      </c>
      <c r="D111" s="1" t="s">
        <v>196</v>
      </c>
      <c r="E111" s="1" t="s">
        <v>201</v>
      </c>
      <c r="F111" s="1" t="s">
        <v>6</v>
      </c>
      <c r="G111" s="1" t="s">
        <v>202</v>
      </c>
      <c r="H111" s="48" t="s">
        <v>230</v>
      </c>
      <c r="I111" s="48" t="s">
        <v>230</v>
      </c>
      <c r="J111" s="1">
        <v>0.14833589</v>
      </c>
      <c r="K111" s="1">
        <v>1.4833590000000001E-2</v>
      </c>
      <c r="L111" s="1">
        <v>1001.2572</v>
      </c>
      <c r="M111" s="1" t="s">
        <v>199</v>
      </c>
    </row>
    <row r="112" spans="1:13" x14ac:dyDescent="0.2">
      <c r="A112" s="45" t="str">
        <f t="shared" si="1"/>
        <v>TLFD</v>
      </c>
      <c r="B112" s="45" t="s">
        <v>151</v>
      </c>
      <c r="C112" s="45" t="s">
        <v>164</v>
      </c>
      <c r="D112" s="1" t="s">
        <v>196</v>
      </c>
      <c r="E112" s="1" t="s">
        <v>201</v>
      </c>
      <c r="F112" s="1" t="s">
        <v>6</v>
      </c>
      <c r="G112" s="1" t="s">
        <v>202</v>
      </c>
      <c r="H112" s="48" t="s">
        <v>230</v>
      </c>
      <c r="I112" s="48" t="s">
        <v>230</v>
      </c>
      <c r="J112" s="1">
        <v>0.14833589</v>
      </c>
      <c r="K112" s="1">
        <v>1.4833590000000001E-2</v>
      </c>
      <c r="L112" s="1">
        <v>1001.2572</v>
      </c>
      <c r="M112" s="1" t="s">
        <v>200</v>
      </c>
    </row>
    <row r="113" spans="1:13" x14ac:dyDescent="0.2">
      <c r="A113" s="45" t="str">
        <f t="shared" si="1"/>
        <v>TLFSDD</v>
      </c>
      <c r="B113" s="45" t="s">
        <v>151</v>
      </c>
      <c r="C113" s="45" t="s">
        <v>166</v>
      </c>
      <c r="D113" s="1" t="s">
        <v>196</v>
      </c>
      <c r="E113" s="1" t="s">
        <v>203</v>
      </c>
      <c r="F113" s="1" t="s">
        <v>6</v>
      </c>
      <c r="G113" s="1" t="s">
        <v>204</v>
      </c>
      <c r="H113" s="48" t="s">
        <v>230</v>
      </c>
      <c r="I113" s="48" t="s">
        <v>230</v>
      </c>
      <c r="J113" s="1">
        <v>0.14437016</v>
      </c>
      <c r="K113" s="1">
        <v>1.443702E-2</v>
      </c>
      <c r="L113" s="1">
        <v>1000.7587</v>
      </c>
      <c r="M113" s="1" t="s">
        <v>199</v>
      </c>
    </row>
    <row r="114" spans="1:13" x14ac:dyDescent="0.2">
      <c r="A114" s="45" t="str">
        <f t="shared" si="1"/>
        <v>TLFSDD</v>
      </c>
      <c r="B114" s="45" t="s">
        <v>151</v>
      </c>
      <c r="C114" s="45" t="s">
        <v>166</v>
      </c>
      <c r="D114" s="1" t="s">
        <v>196</v>
      </c>
      <c r="E114" s="1" t="s">
        <v>203</v>
      </c>
      <c r="F114" s="1" t="s">
        <v>6</v>
      </c>
      <c r="G114" s="1" t="s">
        <v>204</v>
      </c>
      <c r="H114" s="48" t="s">
        <v>230</v>
      </c>
      <c r="I114" s="48" t="s">
        <v>230</v>
      </c>
      <c r="J114" s="1">
        <v>0.14437016</v>
      </c>
      <c r="K114" s="1">
        <v>1.443702E-2</v>
      </c>
      <c r="L114" s="1">
        <v>1000.7587</v>
      </c>
      <c r="M114" s="1" t="s">
        <v>200</v>
      </c>
    </row>
    <row r="115" spans="1:13" x14ac:dyDescent="0.2">
      <c r="A115" s="45" t="str">
        <f t="shared" si="1"/>
        <v>TLFZDD</v>
      </c>
      <c r="B115" s="45" t="s">
        <v>151</v>
      </c>
      <c r="C115" s="45" t="s">
        <v>171</v>
      </c>
      <c r="D115" s="1" t="s">
        <v>196</v>
      </c>
      <c r="E115" s="1" t="s">
        <v>197</v>
      </c>
      <c r="F115" s="1" t="s">
        <v>6</v>
      </c>
      <c r="G115" s="1" t="s">
        <v>198</v>
      </c>
      <c r="H115" s="48" t="s">
        <v>231</v>
      </c>
      <c r="I115" s="48" t="s">
        <v>231</v>
      </c>
      <c r="J115" s="1">
        <v>6.5686120000000001E-2</v>
      </c>
      <c r="K115" s="1">
        <v>6.5686099999999999E-3</v>
      </c>
      <c r="L115" s="1">
        <v>1000.7668</v>
      </c>
      <c r="M115" s="1" t="s">
        <v>199</v>
      </c>
    </row>
    <row r="116" spans="1:13" x14ac:dyDescent="0.2">
      <c r="A116" s="45" t="str">
        <f t="shared" si="1"/>
        <v>TLFZDD</v>
      </c>
      <c r="B116" s="45" t="s">
        <v>151</v>
      </c>
      <c r="C116" s="45" t="s">
        <v>171</v>
      </c>
      <c r="D116" s="1" t="s">
        <v>196</v>
      </c>
      <c r="E116" s="1" t="s">
        <v>197</v>
      </c>
      <c r="F116" s="1" t="s">
        <v>6</v>
      </c>
      <c r="G116" s="1" t="s">
        <v>198</v>
      </c>
      <c r="H116" s="48" t="s">
        <v>231</v>
      </c>
      <c r="I116" s="48" t="s">
        <v>231</v>
      </c>
      <c r="J116" s="1">
        <v>6.5686120000000001E-2</v>
      </c>
      <c r="K116" s="1">
        <v>6.5686099999999999E-3</v>
      </c>
      <c r="L116" s="1">
        <v>1000.7668</v>
      </c>
      <c r="M116" s="1" t="s">
        <v>200</v>
      </c>
    </row>
    <row r="117" spans="1:13" x14ac:dyDescent="0.2">
      <c r="A117" s="45" t="str">
        <f t="shared" si="1"/>
        <v>TLFD</v>
      </c>
      <c r="B117" s="45" t="s">
        <v>151</v>
      </c>
      <c r="C117" s="45" t="s">
        <v>164</v>
      </c>
      <c r="D117" s="1" t="s">
        <v>196</v>
      </c>
      <c r="E117" s="1" t="s">
        <v>201</v>
      </c>
      <c r="F117" s="1" t="s">
        <v>6</v>
      </c>
      <c r="G117" s="1" t="s">
        <v>202</v>
      </c>
      <c r="H117" s="48" t="s">
        <v>231</v>
      </c>
      <c r="I117" s="48" t="s">
        <v>231</v>
      </c>
      <c r="J117" s="1">
        <v>0.14865774000000001</v>
      </c>
      <c r="K117" s="1">
        <v>1.486577E-2</v>
      </c>
      <c r="L117" s="1">
        <v>1001.2572</v>
      </c>
      <c r="M117" s="1" t="s">
        <v>199</v>
      </c>
    </row>
    <row r="118" spans="1:13" x14ac:dyDescent="0.2">
      <c r="A118" s="45" t="str">
        <f t="shared" si="1"/>
        <v>TLFD</v>
      </c>
      <c r="B118" s="45" t="s">
        <v>151</v>
      </c>
      <c r="C118" s="45" t="s">
        <v>164</v>
      </c>
      <c r="D118" s="1" t="s">
        <v>196</v>
      </c>
      <c r="E118" s="1" t="s">
        <v>201</v>
      </c>
      <c r="F118" s="1" t="s">
        <v>6</v>
      </c>
      <c r="G118" s="1" t="s">
        <v>202</v>
      </c>
      <c r="H118" s="48" t="s">
        <v>231</v>
      </c>
      <c r="I118" s="48" t="s">
        <v>231</v>
      </c>
      <c r="J118" s="1">
        <v>0.14865774000000001</v>
      </c>
      <c r="K118" s="1">
        <v>1.486577E-2</v>
      </c>
      <c r="L118" s="1">
        <v>1001.2572</v>
      </c>
      <c r="M118" s="1" t="s">
        <v>200</v>
      </c>
    </row>
    <row r="119" spans="1:13" x14ac:dyDescent="0.2">
      <c r="A119" s="45" t="str">
        <f t="shared" si="1"/>
        <v>TLFSDD</v>
      </c>
      <c r="B119" s="45" t="s">
        <v>151</v>
      </c>
      <c r="C119" s="45" t="s">
        <v>166</v>
      </c>
      <c r="D119" s="1" t="s">
        <v>196</v>
      </c>
      <c r="E119" s="1" t="s">
        <v>203</v>
      </c>
      <c r="F119" s="1" t="s">
        <v>6</v>
      </c>
      <c r="G119" s="1" t="s">
        <v>204</v>
      </c>
      <c r="H119" s="48" t="s">
        <v>231</v>
      </c>
      <c r="I119" s="48" t="s">
        <v>231</v>
      </c>
      <c r="J119" s="1">
        <v>0.14459101999999999</v>
      </c>
      <c r="K119" s="1">
        <v>1.4459100000000001E-2</v>
      </c>
      <c r="L119" s="1">
        <v>1000.7587</v>
      </c>
      <c r="M119" s="1" t="s">
        <v>199</v>
      </c>
    </row>
    <row r="120" spans="1:13" x14ac:dyDescent="0.2">
      <c r="A120" s="45" t="str">
        <f t="shared" si="1"/>
        <v>TLFSDD</v>
      </c>
      <c r="B120" s="45" t="s">
        <v>151</v>
      </c>
      <c r="C120" s="45" t="s">
        <v>166</v>
      </c>
      <c r="D120" s="1" t="s">
        <v>196</v>
      </c>
      <c r="E120" s="1" t="s">
        <v>203</v>
      </c>
      <c r="F120" s="1" t="s">
        <v>6</v>
      </c>
      <c r="G120" s="1" t="s">
        <v>204</v>
      </c>
      <c r="H120" s="48" t="s">
        <v>231</v>
      </c>
      <c r="I120" s="48" t="s">
        <v>231</v>
      </c>
      <c r="J120" s="1">
        <v>0.14459101999999999</v>
      </c>
      <c r="K120" s="1">
        <v>1.4459100000000001E-2</v>
      </c>
      <c r="L120" s="1">
        <v>1000.7587</v>
      </c>
      <c r="M120" s="1" t="s">
        <v>200</v>
      </c>
    </row>
    <row r="121" spans="1:13" x14ac:dyDescent="0.2">
      <c r="A121" s="45" t="str">
        <f t="shared" si="1"/>
        <v>TLFZDD</v>
      </c>
      <c r="B121" s="45" t="s">
        <v>151</v>
      </c>
      <c r="C121" s="45" t="s">
        <v>171</v>
      </c>
      <c r="D121" s="1" t="s">
        <v>196</v>
      </c>
      <c r="E121" s="1" t="s">
        <v>197</v>
      </c>
      <c r="F121" s="1" t="s">
        <v>6</v>
      </c>
      <c r="G121" s="1" t="s">
        <v>198</v>
      </c>
      <c r="H121" s="48" t="s">
        <v>232</v>
      </c>
      <c r="I121" s="48" t="s">
        <v>232</v>
      </c>
      <c r="J121" s="1">
        <v>6.9205320000000001E-2</v>
      </c>
      <c r="K121" s="1">
        <v>6.9205300000000003E-3</v>
      </c>
      <c r="L121" s="1">
        <v>1000.7668</v>
      </c>
      <c r="M121" s="1" t="s">
        <v>199</v>
      </c>
    </row>
    <row r="122" spans="1:13" x14ac:dyDescent="0.2">
      <c r="A122" s="45" t="str">
        <f t="shared" si="1"/>
        <v>TLFZDD</v>
      </c>
      <c r="B122" s="45" t="s">
        <v>151</v>
      </c>
      <c r="C122" s="45" t="s">
        <v>171</v>
      </c>
      <c r="D122" s="1" t="s">
        <v>196</v>
      </c>
      <c r="E122" s="1" t="s">
        <v>197</v>
      </c>
      <c r="F122" s="1" t="s">
        <v>6</v>
      </c>
      <c r="G122" s="1" t="s">
        <v>198</v>
      </c>
      <c r="H122" s="48" t="s">
        <v>232</v>
      </c>
      <c r="I122" s="48" t="s">
        <v>232</v>
      </c>
      <c r="J122" s="1">
        <v>6.9205320000000001E-2</v>
      </c>
      <c r="K122" s="1">
        <v>6.9205300000000003E-3</v>
      </c>
      <c r="L122" s="1">
        <v>1000.7668</v>
      </c>
      <c r="M122" s="1" t="s">
        <v>200</v>
      </c>
    </row>
    <row r="123" spans="1:13" x14ac:dyDescent="0.2">
      <c r="A123" s="45" t="str">
        <f t="shared" si="1"/>
        <v>TLFZW</v>
      </c>
      <c r="B123" s="45" t="s">
        <v>151</v>
      </c>
      <c r="C123" s="45" t="s">
        <v>172</v>
      </c>
      <c r="D123" s="1" t="s">
        <v>196</v>
      </c>
      <c r="E123" s="1" t="s">
        <v>233</v>
      </c>
      <c r="F123" s="1" t="s">
        <v>6</v>
      </c>
      <c r="G123" s="1" t="s">
        <v>234</v>
      </c>
      <c r="H123" s="48" t="s">
        <v>232</v>
      </c>
      <c r="I123" s="48" t="s">
        <v>232</v>
      </c>
      <c r="J123" s="1">
        <v>0.14310502999999999</v>
      </c>
      <c r="K123" s="1">
        <v>1.43105E-2</v>
      </c>
      <c r="L123" s="1">
        <v>1000.9324</v>
      </c>
      <c r="M123" s="1" t="s">
        <v>199</v>
      </c>
    </row>
    <row r="124" spans="1:13" x14ac:dyDescent="0.2">
      <c r="A124" s="45" t="str">
        <f t="shared" si="1"/>
        <v>TLFZW</v>
      </c>
      <c r="B124" s="45" t="s">
        <v>151</v>
      </c>
      <c r="C124" s="45" t="s">
        <v>172</v>
      </c>
      <c r="D124" s="1" t="s">
        <v>196</v>
      </c>
      <c r="E124" s="1" t="s">
        <v>233</v>
      </c>
      <c r="F124" s="1" t="s">
        <v>6</v>
      </c>
      <c r="G124" s="1" t="s">
        <v>234</v>
      </c>
      <c r="H124" s="48" t="s">
        <v>232</v>
      </c>
      <c r="I124" s="48" t="s">
        <v>232</v>
      </c>
      <c r="J124" s="1">
        <v>0.14310502999999999</v>
      </c>
      <c r="K124" s="1">
        <v>1.43105E-2</v>
      </c>
      <c r="L124" s="1">
        <v>1000.9324</v>
      </c>
      <c r="M124" s="1" t="s">
        <v>200</v>
      </c>
    </row>
    <row r="125" spans="1:13" x14ac:dyDescent="0.2">
      <c r="A125" s="45" t="str">
        <f t="shared" si="1"/>
        <v>TLFD</v>
      </c>
      <c r="B125" s="45" t="s">
        <v>151</v>
      </c>
      <c r="C125" s="45" t="s">
        <v>164</v>
      </c>
      <c r="D125" s="1" t="s">
        <v>196</v>
      </c>
      <c r="E125" s="1" t="s">
        <v>201</v>
      </c>
      <c r="F125" s="1" t="s">
        <v>6</v>
      </c>
      <c r="G125" s="1" t="s">
        <v>202</v>
      </c>
      <c r="H125" s="48" t="s">
        <v>232</v>
      </c>
      <c r="I125" s="48" t="s">
        <v>232</v>
      </c>
      <c r="J125" s="1">
        <v>0.15219812999999999</v>
      </c>
      <c r="K125" s="1">
        <v>1.521981E-2</v>
      </c>
      <c r="L125" s="1">
        <v>1001.2572</v>
      </c>
      <c r="M125" s="1" t="s">
        <v>199</v>
      </c>
    </row>
    <row r="126" spans="1:13" x14ac:dyDescent="0.2">
      <c r="A126" s="45" t="str">
        <f t="shared" si="1"/>
        <v>TLFD</v>
      </c>
      <c r="B126" s="45" t="s">
        <v>151</v>
      </c>
      <c r="C126" s="45" t="s">
        <v>164</v>
      </c>
      <c r="D126" s="1" t="s">
        <v>196</v>
      </c>
      <c r="E126" s="1" t="s">
        <v>201</v>
      </c>
      <c r="F126" s="1" t="s">
        <v>6</v>
      </c>
      <c r="G126" s="1" t="s">
        <v>202</v>
      </c>
      <c r="H126" s="48" t="s">
        <v>232</v>
      </c>
      <c r="I126" s="48" t="s">
        <v>232</v>
      </c>
      <c r="J126" s="1">
        <v>0.15219812999999999</v>
      </c>
      <c r="K126" s="1">
        <v>1.521981E-2</v>
      </c>
      <c r="L126" s="1">
        <v>1001.2572</v>
      </c>
      <c r="M126" s="1" t="s">
        <v>200</v>
      </c>
    </row>
    <row r="127" spans="1:13" x14ac:dyDescent="0.2">
      <c r="A127" s="45" t="str">
        <f t="shared" si="1"/>
        <v>TLFSDD</v>
      </c>
      <c r="B127" s="45" t="s">
        <v>151</v>
      </c>
      <c r="C127" s="45" t="s">
        <v>166</v>
      </c>
      <c r="D127" s="1" t="s">
        <v>196</v>
      </c>
      <c r="E127" s="1" t="s">
        <v>203</v>
      </c>
      <c r="F127" s="1" t="s">
        <v>6</v>
      </c>
      <c r="G127" s="1" t="s">
        <v>204</v>
      </c>
      <c r="H127" s="48" t="s">
        <v>232</v>
      </c>
      <c r="I127" s="48" t="s">
        <v>232</v>
      </c>
      <c r="J127" s="1">
        <v>0.14824503</v>
      </c>
      <c r="K127" s="1">
        <v>1.4824499999999999E-2</v>
      </c>
      <c r="L127" s="1">
        <v>1000.7587</v>
      </c>
      <c r="M127" s="1" t="s">
        <v>199</v>
      </c>
    </row>
    <row r="128" spans="1:13" x14ac:dyDescent="0.2">
      <c r="A128" s="45" t="str">
        <f t="shared" si="1"/>
        <v>TLFSDD</v>
      </c>
      <c r="B128" s="45" t="s">
        <v>151</v>
      </c>
      <c r="C128" s="45" t="s">
        <v>166</v>
      </c>
      <c r="D128" s="1" t="s">
        <v>196</v>
      </c>
      <c r="E128" s="1" t="s">
        <v>203</v>
      </c>
      <c r="F128" s="1" t="s">
        <v>6</v>
      </c>
      <c r="G128" s="1" t="s">
        <v>204</v>
      </c>
      <c r="H128" s="48" t="s">
        <v>232</v>
      </c>
      <c r="I128" s="48" t="s">
        <v>232</v>
      </c>
      <c r="J128" s="1">
        <v>0.14824503</v>
      </c>
      <c r="K128" s="1">
        <v>1.4824499999999999E-2</v>
      </c>
      <c r="L128" s="1">
        <v>1000.7587</v>
      </c>
      <c r="M128" s="1" t="s">
        <v>200</v>
      </c>
    </row>
    <row r="129" spans="1:13" x14ac:dyDescent="0.2">
      <c r="A129" s="45" t="str">
        <f t="shared" si="1"/>
        <v>TLFSIW</v>
      </c>
      <c r="B129" s="45" t="s">
        <v>151</v>
      </c>
      <c r="C129" s="45" t="s">
        <v>167</v>
      </c>
      <c r="D129" s="1" t="s">
        <v>196</v>
      </c>
      <c r="E129" s="1" t="s">
        <v>205</v>
      </c>
      <c r="F129" s="1" t="s">
        <v>6</v>
      </c>
      <c r="G129" s="1" t="s">
        <v>206</v>
      </c>
      <c r="H129" s="48" t="s">
        <v>232</v>
      </c>
      <c r="I129" s="48" t="s">
        <v>232</v>
      </c>
      <c r="J129" s="1">
        <v>1.0173143200000001</v>
      </c>
      <c r="K129" s="1">
        <v>0.10173143</v>
      </c>
      <c r="L129" s="1">
        <v>1000.4544</v>
      </c>
      <c r="M129" s="1" t="s">
        <v>199</v>
      </c>
    </row>
    <row r="130" spans="1:13" x14ac:dyDescent="0.2">
      <c r="A130" s="45" t="str">
        <f t="shared" si="1"/>
        <v>TLFSIW</v>
      </c>
      <c r="B130" s="45" t="s">
        <v>151</v>
      </c>
      <c r="C130" s="45" t="s">
        <v>167</v>
      </c>
      <c r="D130" s="1" t="s">
        <v>196</v>
      </c>
      <c r="E130" s="1" t="s">
        <v>205</v>
      </c>
      <c r="F130" s="1" t="s">
        <v>6</v>
      </c>
      <c r="G130" s="1" t="s">
        <v>206</v>
      </c>
      <c r="H130" s="48" t="s">
        <v>232</v>
      </c>
      <c r="I130" s="48" t="s">
        <v>232</v>
      </c>
      <c r="J130" s="1">
        <v>1.0173143200000001</v>
      </c>
      <c r="K130" s="1">
        <v>0.10173143</v>
      </c>
      <c r="L130" s="1">
        <v>1000.4544</v>
      </c>
      <c r="M130" s="1" t="s">
        <v>200</v>
      </c>
    </row>
    <row r="131" spans="1:13" x14ac:dyDescent="0.2">
      <c r="A131" s="45" t="str">
        <f t="shared" si="1"/>
        <v>TLFZDD</v>
      </c>
      <c r="B131" s="45" t="s">
        <v>151</v>
      </c>
      <c r="C131" s="45" t="s">
        <v>171</v>
      </c>
      <c r="D131" s="1" t="s">
        <v>196</v>
      </c>
      <c r="E131" s="1" t="s">
        <v>197</v>
      </c>
      <c r="F131" s="1" t="s">
        <v>6</v>
      </c>
      <c r="G131" s="1" t="s">
        <v>198</v>
      </c>
      <c r="H131" s="48" t="s">
        <v>235</v>
      </c>
      <c r="I131" s="48" t="s">
        <v>235</v>
      </c>
      <c r="J131" s="1">
        <v>0.13841624</v>
      </c>
      <c r="K131" s="1">
        <v>1.3841620000000001E-2</v>
      </c>
      <c r="L131" s="1">
        <v>1000.7668</v>
      </c>
      <c r="M131" s="1" t="s">
        <v>199</v>
      </c>
    </row>
    <row r="132" spans="1:13" x14ac:dyDescent="0.2">
      <c r="A132" s="45" t="str">
        <f t="shared" si="1"/>
        <v>TLFZDD</v>
      </c>
      <c r="B132" s="45" t="s">
        <v>151</v>
      </c>
      <c r="C132" s="45" t="s">
        <v>171</v>
      </c>
      <c r="D132" s="1" t="s">
        <v>196</v>
      </c>
      <c r="E132" s="1" t="s">
        <v>197</v>
      </c>
      <c r="F132" s="1" t="s">
        <v>6</v>
      </c>
      <c r="G132" s="1" t="s">
        <v>198</v>
      </c>
      <c r="H132" s="48" t="s">
        <v>235</v>
      </c>
      <c r="I132" s="48" t="s">
        <v>235</v>
      </c>
      <c r="J132" s="1">
        <v>0.13841624</v>
      </c>
      <c r="K132" s="1">
        <v>1.3841620000000001E-2</v>
      </c>
      <c r="L132" s="1">
        <v>1000.7668</v>
      </c>
      <c r="M132" s="1" t="s">
        <v>200</v>
      </c>
    </row>
    <row r="133" spans="1:13" x14ac:dyDescent="0.2">
      <c r="A133" s="45" t="str">
        <f t="shared" si="1"/>
        <v>TLFD</v>
      </c>
      <c r="B133" s="45" t="s">
        <v>151</v>
      </c>
      <c r="C133" s="45" t="s">
        <v>164</v>
      </c>
      <c r="D133" s="1" t="s">
        <v>196</v>
      </c>
      <c r="E133" s="1" t="s">
        <v>201</v>
      </c>
      <c r="F133" s="1" t="s">
        <v>6</v>
      </c>
      <c r="G133" s="1" t="s">
        <v>202</v>
      </c>
      <c r="H133" s="48" t="s">
        <v>235</v>
      </c>
      <c r="I133" s="48" t="s">
        <v>235</v>
      </c>
      <c r="J133" s="1">
        <v>0.30443502</v>
      </c>
      <c r="K133" s="1">
        <v>3.0443499999999998E-2</v>
      </c>
      <c r="L133" s="1">
        <v>1001.2572</v>
      </c>
      <c r="M133" s="1" t="s">
        <v>199</v>
      </c>
    </row>
    <row r="134" spans="1:13" x14ac:dyDescent="0.2">
      <c r="A134" s="45" t="str">
        <f t="shared" si="1"/>
        <v>TLFD</v>
      </c>
      <c r="B134" s="45" t="s">
        <v>151</v>
      </c>
      <c r="C134" s="45" t="s">
        <v>164</v>
      </c>
      <c r="D134" s="1" t="s">
        <v>196</v>
      </c>
      <c r="E134" s="1" t="s">
        <v>201</v>
      </c>
      <c r="F134" s="1" t="s">
        <v>6</v>
      </c>
      <c r="G134" s="1" t="s">
        <v>202</v>
      </c>
      <c r="H134" s="48" t="s">
        <v>235</v>
      </c>
      <c r="I134" s="48" t="s">
        <v>235</v>
      </c>
      <c r="J134" s="1">
        <v>0.30443502</v>
      </c>
      <c r="K134" s="1">
        <v>3.0443499999999998E-2</v>
      </c>
      <c r="L134" s="1">
        <v>1001.2572</v>
      </c>
      <c r="M134" s="1" t="s">
        <v>200</v>
      </c>
    </row>
    <row r="135" spans="1:13" x14ac:dyDescent="0.2">
      <c r="A135" s="45" t="str">
        <f t="shared" si="1"/>
        <v>TLFSDD</v>
      </c>
      <c r="B135" s="45" t="s">
        <v>151</v>
      </c>
      <c r="C135" s="45" t="s">
        <v>166</v>
      </c>
      <c r="D135" s="1" t="s">
        <v>196</v>
      </c>
      <c r="E135" s="1" t="s">
        <v>203</v>
      </c>
      <c r="F135" s="1" t="s">
        <v>6</v>
      </c>
      <c r="G135" s="1" t="s">
        <v>204</v>
      </c>
      <c r="H135" s="48" t="s">
        <v>235</v>
      </c>
      <c r="I135" s="48" t="s">
        <v>235</v>
      </c>
      <c r="J135" s="1">
        <v>0.29670363</v>
      </c>
      <c r="K135" s="1">
        <v>2.967036E-2</v>
      </c>
      <c r="L135" s="1">
        <v>1000.7587</v>
      </c>
      <c r="M135" s="1" t="s">
        <v>199</v>
      </c>
    </row>
    <row r="136" spans="1:13" x14ac:dyDescent="0.2">
      <c r="A136" s="45" t="str">
        <f t="shared" ref="A136:A160" si="2">+B136&amp;C136</f>
        <v>TLFSDD</v>
      </c>
      <c r="B136" s="45" t="s">
        <v>151</v>
      </c>
      <c r="C136" s="45" t="s">
        <v>166</v>
      </c>
      <c r="D136" s="1" t="s">
        <v>196</v>
      </c>
      <c r="E136" s="1" t="s">
        <v>203</v>
      </c>
      <c r="F136" s="1" t="s">
        <v>6</v>
      </c>
      <c r="G136" s="1" t="s">
        <v>204</v>
      </c>
      <c r="H136" s="48" t="s">
        <v>235</v>
      </c>
      <c r="I136" s="48" t="s">
        <v>235</v>
      </c>
      <c r="J136" s="1">
        <v>0.29670363</v>
      </c>
      <c r="K136" s="1">
        <v>2.967036E-2</v>
      </c>
      <c r="L136" s="1">
        <v>1000.7587</v>
      </c>
      <c r="M136" s="1" t="s">
        <v>200</v>
      </c>
    </row>
    <row r="137" spans="1:13" x14ac:dyDescent="0.2">
      <c r="A137" s="45" t="str">
        <f t="shared" si="2"/>
        <v>TLFZDD</v>
      </c>
      <c r="B137" s="45" t="s">
        <v>151</v>
      </c>
      <c r="C137" s="45" t="s">
        <v>171</v>
      </c>
      <c r="D137" s="1" t="s">
        <v>196</v>
      </c>
      <c r="E137" s="1" t="s">
        <v>197</v>
      </c>
      <c r="F137" s="1" t="s">
        <v>6</v>
      </c>
      <c r="G137" s="1" t="s">
        <v>198</v>
      </c>
      <c r="H137" s="48" t="s">
        <v>236</v>
      </c>
      <c r="I137" s="48" t="s">
        <v>236</v>
      </c>
      <c r="J137" s="1">
        <v>6.5197500000000005E-2</v>
      </c>
      <c r="K137" s="1">
        <v>6.5197500000000004E-3</v>
      </c>
      <c r="L137" s="1">
        <v>1000.7671</v>
      </c>
      <c r="M137" s="1" t="s">
        <v>199</v>
      </c>
    </row>
    <row r="138" spans="1:13" x14ac:dyDescent="0.2">
      <c r="A138" s="45" t="str">
        <f t="shared" si="2"/>
        <v>TLFZDD</v>
      </c>
      <c r="B138" s="45" t="s">
        <v>151</v>
      </c>
      <c r="C138" s="45" t="s">
        <v>171</v>
      </c>
      <c r="D138" s="1" t="s">
        <v>196</v>
      </c>
      <c r="E138" s="1" t="s">
        <v>197</v>
      </c>
      <c r="F138" s="1" t="s">
        <v>6</v>
      </c>
      <c r="G138" s="1" t="s">
        <v>198</v>
      </c>
      <c r="H138" s="48" t="s">
        <v>236</v>
      </c>
      <c r="I138" s="48" t="s">
        <v>236</v>
      </c>
      <c r="J138" s="1">
        <v>6.5197500000000005E-2</v>
      </c>
      <c r="K138" s="1">
        <v>6.5197500000000004E-3</v>
      </c>
      <c r="L138" s="1">
        <v>1000.7671</v>
      </c>
      <c r="M138" s="1" t="s">
        <v>200</v>
      </c>
    </row>
    <row r="139" spans="1:13" x14ac:dyDescent="0.2">
      <c r="A139" s="45" t="str">
        <f t="shared" si="2"/>
        <v>TLFD</v>
      </c>
      <c r="B139" s="45" t="s">
        <v>151</v>
      </c>
      <c r="C139" s="45" t="s">
        <v>164</v>
      </c>
      <c r="D139" s="1" t="s">
        <v>196</v>
      </c>
      <c r="E139" s="1" t="s">
        <v>201</v>
      </c>
      <c r="F139" s="1" t="s">
        <v>6</v>
      </c>
      <c r="G139" s="1" t="s">
        <v>202</v>
      </c>
      <c r="H139" s="48" t="s">
        <v>236</v>
      </c>
      <c r="I139" s="48" t="s">
        <v>236</v>
      </c>
      <c r="J139" s="1">
        <v>0.14833589</v>
      </c>
      <c r="K139" s="1">
        <v>1.4833590000000001E-2</v>
      </c>
      <c r="L139" s="1">
        <v>1001.2572</v>
      </c>
      <c r="M139" s="1" t="s">
        <v>199</v>
      </c>
    </row>
    <row r="140" spans="1:13" x14ac:dyDescent="0.2">
      <c r="A140" s="45" t="str">
        <f t="shared" si="2"/>
        <v>TLFD</v>
      </c>
      <c r="B140" s="45" t="s">
        <v>151</v>
      </c>
      <c r="C140" s="45" t="s">
        <v>164</v>
      </c>
      <c r="D140" s="1" t="s">
        <v>196</v>
      </c>
      <c r="E140" s="1" t="s">
        <v>201</v>
      </c>
      <c r="F140" s="1" t="s">
        <v>6</v>
      </c>
      <c r="G140" s="1" t="s">
        <v>202</v>
      </c>
      <c r="H140" s="48" t="s">
        <v>236</v>
      </c>
      <c r="I140" s="48" t="s">
        <v>236</v>
      </c>
      <c r="J140" s="1">
        <v>0.14833589</v>
      </c>
      <c r="K140" s="1">
        <v>1.4833590000000001E-2</v>
      </c>
      <c r="L140" s="1">
        <v>1001.2572</v>
      </c>
      <c r="M140" s="1" t="s">
        <v>200</v>
      </c>
    </row>
    <row r="141" spans="1:13" x14ac:dyDescent="0.2">
      <c r="A141" s="45" t="str">
        <f t="shared" si="2"/>
        <v>TLFSDD</v>
      </c>
      <c r="B141" s="45" t="s">
        <v>151</v>
      </c>
      <c r="C141" s="45" t="s">
        <v>166</v>
      </c>
      <c r="D141" s="1" t="s">
        <v>196</v>
      </c>
      <c r="E141" s="1" t="s">
        <v>203</v>
      </c>
      <c r="F141" s="1" t="s">
        <v>6</v>
      </c>
      <c r="G141" s="1" t="s">
        <v>204</v>
      </c>
      <c r="H141" s="48" t="s">
        <v>236</v>
      </c>
      <c r="I141" s="48" t="s">
        <v>236</v>
      </c>
      <c r="J141" s="1">
        <v>0.14441609</v>
      </c>
      <c r="K141" s="1">
        <v>1.4441610000000001E-2</v>
      </c>
      <c r="L141" s="1">
        <v>1000.7587</v>
      </c>
      <c r="M141" s="1" t="s">
        <v>199</v>
      </c>
    </row>
    <row r="142" spans="1:13" x14ac:dyDescent="0.2">
      <c r="A142" s="45" t="str">
        <f t="shared" si="2"/>
        <v>TLFSDD</v>
      </c>
      <c r="B142" s="45" t="s">
        <v>151</v>
      </c>
      <c r="C142" s="45" t="s">
        <v>166</v>
      </c>
      <c r="D142" s="1" t="s">
        <v>196</v>
      </c>
      <c r="E142" s="1" t="s">
        <v>203</v>
      </c>
      <c r="F142" s="1" t="s">
        <v>6</v>
      </c>
      <c r="G142" s="1" t="s">
        <v>204</v>
      </c>
      <c r="H142" s="48" t="s">
        <v>236</v>
      </c>
      <c r="I142" s="48" t="s">
        <v>236</v>
      </c>
      <c r="J142" s="1">
        <v>0.14441609</v>
      </c>
      <c r="K142" s="1">
        <v>1.4441610000000001E-2</v>
      </c>
      <c r="L142" s="1">
        <v>1000.7587</v>
      </c>
      <c r="M142" s="1" t="s">
        <v>200</v>
      </c>
    </row>
    <row r="143" spans="1:13" x14ac:dyDescent="0.2">
      <c r="A143" s="45" t="str">
        <f t="shared" si="2"/>
        <v>TLFZDD</v>
      </c>
      <c r="B143" s="45" t="s">
        <v>151</v>
      </c>
      <c r="C143" s="45" t="s">
        <v>171</v>
      </c>
      <c r="D143" s="1" t="s">
        <v>196</v>
      </c>
      <c r="E143" s="1" t="s">
        <v>197</v>
      </c>
      <c r="F143" s="1" t="s">
        <v>6</v>
      </c>
      <c r="G143" s="1" t="s">
        <v>198</v>
      </c>
      <c r="H143" s="48" t="s">
        <v>237</v>
      </c>
      <c r="I143" s="48" t="s">
        <v>237</v>
      </c>
      <c r="J143" s="1">
        <v>6.4897499999999997E-2</v>
      </c>
      <c r="K143" s="1">
        <v>6.4897499999999999E-3</v>
      </c>
      <c r="L143" s="1">
        <v>1000.7671</v>
      </c>
      <c r="M143" s="1" t="s">
        <v>199</v>
      </c>
    </row>
    <row r="144" spans="1:13" x14ac:dyDescent="0.2">
      <c r="A144" s="45" t="str">
        <f t="shared" si="2"/>
        <v>TLFZDD</v>
      </c>
      <c r="B144" s="45" t="s">
        <v>151</v>
      </c>
      <c r="C144" s="45" t="s">
        <v>171</v>
      </c>
      <c r="D144" s="1" t="s">
        <v>196</v>
      </c>
      <c r="E144" s="1" t="s">
        <v>197</v>
      </c>
      <c r="F144" s="1" t="s">
        <v>6</v>
      </c>
      <c r="G144" s="1" t="s">
        <v>198</v>
      </c>
      <c r="H144" s="48" t="s">
        <v>237</v>
      </c>
      <c r="I144" s="48" t="s">
        <v>237</v>
      </c>
      <c r="J144" s="1">
        <v>6.4897499999999997E-2</v>
      </c>
      <c r="K144" s="1">
        <v>6.4897499999999999E-3</v>
      </c>
      <c r="L144" s="1">
        <v>1000.7671</v>
      </c>
      <c r="M144" s="1" t="s">
        <v>200</v>
      </c>
    </row>
    <row r="145" spans="1:13" x14ac:dyDescent="0.2">
      <c r="A145" s="45" t="str">
        <f t="shared" si="2"/>
        <v>TLFD</v>
      </c>
      <c r="B145" s="45" t="s">
        <v>151</v>
      </c>
      <c r="C145" s="45" t="s">
        <v>164</v>
      </c>
      <c r="D145" s="1" t="s">
        <v>196</v>
      </c>
      <c r="E145" s="1" t="s">
        <v>201</v>
      </c>
      <c r="F145" s="1" t="s">
        <v>6</v>
      </c>
      <c r="G145" s="1" t="s">
        <v>202</v>
      </c>
      <c r="H145" s="48" t="s">
        <v>237</v>
      </c>
      <c r="I145" s="48" t="s">
        <v>237</v>
      </c>
      <c r="J145" s="1">
        <v>0.14833589</v>
      </c>
      <c r="K145" s="1">
        <v>1.4833590000000001E-2</v>
      </c>
      <c r="L145" s="1">
        <v>1001.2572</v>
      </c>
      <c r="M145" s="1" t="s">
        <v>199</v>
      </c>
    </row>
    <row r="146" spans="1:13" x14ac:dyDescent="0.2">
      <c r="A146" s="45" t="str">
        <f t="shared" si="2"/>
        <v>TLFD</v>
      </c>
      <c r="B146" s="45" t="s">
        <v>151</v>
      </c>
      <c r="C146" s="45" t="s">
        <v>164</v>
      </c>
      <c r="D146" s="1" t="s">
        <v>196</v>
      </c>
      <c r="E146" s="1" t="s">
        <v>201</v>
      </c>
      <c r="F146" s="1" t="s">
        <v>6</v>
      </c>
      <c r="G146" s="1" t="s">
        <v>202</v>
      </c>
      <c r="H146" s="48" t="s">
        <v>237</v>
      </c>
      <c r="I146" s="48" t="s">
        <v>237</v>
      </c>
      <c r="J146" s="1">
        <v>0.14833589</v>
      </c>
      <c r="K146" s="1">
        <v>1.4833590000000001E-2</v>
      </c>
      <c r="L146" s="1">
        <v>1001.2572</v>
      </c>
      <c r="M146" s="1" t="s">
        <v>200</v>
      </c>
    </row>
    <row r="147" spans="1:13" x14ac:dyDescent="0.2">
      <c r="A147" s="45" t="str">
        <f t="shared" si="2"/>
        <v>TLFSDD</v>
      </c>
      <c r="B147" s="45" t="s">
        <v>151</v>
      </c>
      <c r="C147" s="45" t="s">
        <v>166</v>
      </c>
      <c r="D147" s="1" t="s">
        <v>196</v>
      </c>
      <c r="E147" s="1" t="s">
        <v>203</v>
      </c>
      <c r="F147" s="1" t="s">
        <v>6</v>
      </c>
      <c r="G147" s="1" t="s">
        <v>204</v>
      </c>
      <c r="H147" s="48" t="s">
        <v>237</v>
      </c>
      <c r="I147" s="48" t="s">
        <v>237</v>
      </c>
      <c r="J147" s="1">
        <v>0.14373964</v>
      </c>
      <c r="K147" s="1">
        <v>1.437396E-2</v>
      </c>
      <c r="L147" s="1">
        <v>1000.7587</v>
      </c>
      <c r="M147" s="1" t="s">
        <v>199</v>
      </c>
    </row>
    <row r="148" spans="1:13" x14ac:dyDescent="0.2">
      <c r="A148" s="45" t="str">
        <f t="shared" si="2"/>
        <v>TLFSDD</v>
      </c>
      <c r="B148" s="45" t="s">
        <v>151</v>
      </c>
      <c r="C148" s="45" t="s">
        <v>166</v>
      </c>
      <c r="D148" s="1" t="s">
        <v>196</v>
      </c>
      <c r="E148" s="1" t="s">
        <v>203</v>
      </c>
      <c r="F148" s="1" t="s">
        <v>6</v>
      </c>
      <c r="G148" s="1" t="s">
        <v>204</v>
      </c>
      <c r="H148" s="48" t="s">
        <v>237</v>
      </c>
      <c r="I148" s="48" t="s">
        <v>237</v>
      </c>
      <c r="J148" s="1">
        <v>0.14373964</v>
      </c>
      <c r="K148" s="1">
        <v>1.437396E-2</v>
      </c>
      <c r="L148" s="1">
        <v>1000.7587</v>
      </c>
      <c r="M148" s="1" t="s">
        <v>200</v>
      </c>
    </row>
    <row r="149" spans="1:13" x14ac:dyDescent="0.2">
      <c r="A149" s="45" t="str">
        <f t="shared" si="2"/>
        <v>TLFZDD</v>
      </c>
      <c r="B149" s="45" t="s">
        <v>151</v>
      </c>
      <c r="C149" s="45" t="s">
        <v>171</v>
      </c>
      <c r="D149" s="1" t="s">
        <v>196</v>
      </c>
      <c r="E149" s="1" t="s">
        <v>197</v>
      </c>
      <c r="F149" s="1" t="s">
        <v>6</v>
      </c>
      <c r="G149" s="1" t="s">
        <v>198</v>
      </c>
      <c r="H149" s="48" t="s">
        <v>238</v>
      </c>
      <c r="I149" s="48" t="s">
        <v>238</v>
      </c>
      <c r="J149" s="1">
        <v>6.4897499999999997E-2</v>
      </c>
      <c r="K149" s="1">
        <v>6.4897499999999999E-3</v>
      </c>
      <c r="L149" s="1">
        <v>1000.7671</v>
      </c>
      <c r="M149" s="1" t="s">
        <v>199</v>
      </c>
    </row>
    <row r="150" spans="1:13" x14ac:dyDescent="0.2">
      <c r="A150" s="45" t="str">
        <f t="shared" si="2"/>
        <v>TLFZDD</v>
      </c>
      <c r="B150" s="45" t="s">
        <v>151</v>
      </c>
      <c r="C150" s="45" t="s">
        <v>171</v>
      </c>
      <c r="D150" s="1" t="s">
        <v>196</v>
      </c>
      <c r="E150" s="1" t="s">
        <v>197</v>
      </c>
      <c r="F150" s="1" t="s">
        <v>6</v>
      </c>
      <c r="G150" s="1" t="s">
        <v>198</v>
      </c>
      <c r="H150" s="48" t="s">
        <v>238</v>
      </c>
      <c r="I150" s="48" t="s">
        <v>238</v>
      </c>
      <c r="J150" s="1">
        <v>6.4897499999999997E-2</v>
      </c>
      <c r="K150" s="1">
        <v>6.4897499999999999E-3</v>
      </c>
      <c r="L150" s="1">
        <v>1000.7671</v>
      </c>
      <c r="M150" s="1" t="s">
        <v>200</v>
      </c>
    </row>
    <row r="151" spans="1:13" x14ac:dyDescent="0.2">
      <c r="A151" s="45" t="str">
        <f t="shared" si="2"/>
        <v>TLFD</v>
      </c>
      <c r="B151" s="45" t="s">
        <v>151</v>
      </c>
      <c r="C151" s="45" t="s">
        <v>164</v>
      </c>
      <c r="D151" s="1" t="s">
        <v>196</v>
      </c>
      <c r="E151" s="1" t="s">
        <v>201</v>
      </c>
      <c r="F151" s="1" t="s">
        <v>6</v>
      </c>
      <c r="G151" s="1" t="s">
        <v>202</v>
      </c>
      <c r="H151" s="48" t="s">
        <v>238</v>
      </c>
      <c r="I151" s="48" t="s">
        <v>238</v>
      </c>
      <c r="J151" s="1">
        <v>0.14833589</v>
      </c>
      <c r="K151" s="1">
        <v>1.4833590000000001E-2</v>
      </c>
      <c r="L151" s="1">
        <v>1001.2572</v>
      </c>
      <c r="M151" s="1" t="s">
        <v>199</v>
      </c>
    </row>
    <row r="152" spans="1:13" x14ac:dyDescent="0.2">
      <c r="A152" s="45" t="str">
        <f t="shared" si="2"/>
        <v>TLFD</v>
      </c>
      <c r="B152" s="45" t="s">
        <v>151</v>
      </c>
      <c r="C152" s="45" t="s">
        <v>164</v>
      </c>
      <c r="D152" s="1" t="s">
        <v>196</v>
      </c>
      <c r="E152" s="1" t="s">
        <v>201</v>
      </c>
      <c r="F152" s="1" t="s">
        <v>6</v>
      </c>
      <c r="G152" s="1" t="s">
        <v>202</v>
      </c>
      <c r="H152" s="48" t="s">
        <v>238</v>
      </c>
      <c r="I152" s="48" t="s">
        <v>238</v>
      </c>
      <c r="J152" s="1">
        <v>0.14833589</v>
      </c>
      <c r="K152" s="1">
        <v>1.4833590000000001E-2</v>
      </c>
      <c r="L152" s="1">
        <v>1001.2572</v>
      </c>
      <c r="M152" s="1" t="s">
        <v>200</v>
      </c>
    </row>
    <row r="153" spans="1:13" x14ac:dyDescent="0.2">
      <c r="A153" s="45" t="str">
        <f t="shared" si="2"/>
        <v>TLFSDD</v>
      </c>
      <c r="B153" s="45" t="s">
        <v>151</v>
      </c>
      <c r="C153" s="45" t="s">
        <v>166</v>
      </c>
      <c r="D153" s="1" t="s">
        <v>196</v>
      </c>
      <c r="E153" s="1" t="s">
        <v>203</v>
      </c>
      <c r="F153" s="1" t="s">
        <v>6</v>
      </c>
      <c r="G153" s="1" t="s">
        <v>204</v>
      </c>
      <c r="H153" s="48" t="s">
        <v>238</v>
      </c>
      <c r="I153" s="48" t="s">
        <v>238</v>
      </c>
      <c r="J153" s="1">
        <v>0.14367943999999999</v>
      </c>
      <c r="K153" s="1">
        <v>1.4367939999999999E-2</v>
      </c>
      <c r="L153" s="1">
        <v>1000.7587</v>
      </c>
      <c r="M153" s="1" t="s">
        <v>199</v>
      </c>
    </row>
    <row r="154" spans="1:13" x14ac:dyDescent="0.2">
      <c r="A154" s="45" t="str">
        <f t="shared" si="2"/>
        <v>TLFSDD</v>
      </c>
      <c r="B154" s="45" t="s">
        <v>151</v>
      </c>
      <c r="C154" s="45" t="s">
        <v>166</v>
      </c>
      <c r="D154" s="1" t="s">
        <v>196</v>
      </c>
      <c r="E154" s="1" t="s">
        <v>203</v>
      </c>
      <c r="F154" s="1" t="s">
        <v>6</v>
      </c>
      <c r="G154" s="1" t="s">
        <v>204</v>
      </c>
      <c r="H154" s="48" t="s">
        <v>238</v>
      </c>
      <c r="I154" s="48" t="s">
        <v>238</v>
      </c>
      <c r="J154" s="1">
        <v>0.14367943999999999</v>
      </c>
      <c r="K154" s="1">
        <v>1.4367939999999999E-2</v>
      </c>
      <c r="L154" s="1">
        <v>1000.7587</v>
      </c>
      <c r="M154" s="1" t="s">
        <v>200</v>
      </c>
    </row>
    <row r="155" spans="1:13" x14ac:dyDescent="0.2">
      <c r="A155" s="45" t="str">
        <f t="shared" si="2"/>
        <v>TLFZDD</v>
      </c>
      <c r="B155" s="45" t="s">
        <v>151</v>
      </c>
      <c r="C155" s="45" t="s">
        <v>171</v>
      </c>
      <c r="D155" s="1" t="s">
        <v>196</v>
      </c>
      <c r="E155" s="1" t="s">
        <v>197</v>
      </c>
      <c r="F155" s="1" t="s">
        <v>6</v>
      </c>
      <c r="G155" s="1" t="s">
        <v>198</v>
      </c>
      <c r="H155" s="48" t="s">
        <v>239</v>
      </c>
      <c r="I155" s="48" t="s">
        <v>239</v>
      </c>
      <c r="J155" s="1">
        <v>6.8807259999999995E-2</v>
      </c>
      <c r="K155" s="1">
        <v>6.8807299999999998E-3</v>
      </c>
      <c r="L155" s="1">
        <v>1000.7671</v>
      </c>
      <c r="M155" s="1" t="s">
        <v>199</v>
      </c>
    </row>
    <row r="156" spans="1:13" x14ac:dyDescent="0.2">
      <c r="A156" s="45" t="str">
        <f t="shared" si="2"/>
        <v>TLFZDD</v>
      </c>
      <c r="B156" s="45" t="s">
        <v>151</v>
      </c>
      <c r="C156" s="45" t="s">
        <v>171</v>
      </c>
      <c r="D156" s="1" t="s">
        <v>196</v>
      </c>
      <c r="E156" s="1" t="s">
        <v>197</v>
      </c>
      <c r="F156" s="1" t="s">
        <v>6</v>
      </c>
      <c r="G156" s="1" t="s">
        <v>198</v>
      </c>
      <c r="H156" s="48" t="s">
        <v>239</v>
      </c>
      <c r="I156" s="48" t="s">
        <v>239</v>
      </c>
      <c r="J156" s="1">
        <v>6.8807259999999995E-2</v>
      </c>
      <c r="K156" s="1">
        <v>6.8807299999999998E-3</v>
      </c>
      <c r="L156" s="1">
        <v>1000.7671</v>
      </c>
      <c r="M156" s="1" t="s">
        <v>200</v>
      </c>
    </row>
    <row r="157" spans="1:13" x14ac:dyDescent="0.2">
      <c r="A157" s="45" t="str">
        <f t="shared" si="2"/>
        <v>TLFD</v>
      </c>
      <c r="B157" s="45" t="s">
        <v>151</v>
      </c>
      <c r="C157" s="45" t="s">
        <v>164</v>
      </c>
      <c r="D157" s="1" t="s">
        <v>196</v>
      </c>
      <c r="E157" s="1" t="s">
        <v>201</v>
      </c>
      <c r="F157" s="1" t="s">
        <v>6</v>
      </c>
      <c r="G157" s="1" t="s">
        <v>202</v>
      </c>
      <c r="H157" s="48" t="s">
        <v>239</v>
      </c>
      <c r="I157" s="48" t="s">
        <v>239</v>
      </c>
      <c r="J157" s="1">
        <v>0.15251998999999999</v>
      </c>
      <c r="K157" s="1">
        <v>1.5252E-2</v>
      </c>
      <c r="L157" s="1">
        <v>1001.2572</v>
      </c>
      <c r="M157" s="1" t="s">
        <v>199</v>
      </c>
    </row>
    <row r="158" spans="1:13" x14ac:dyDescent="0.2">
      <c r="A158" s="45" t="str">
        <f t="shared" si="2"/>
        <v>TLFD</v>
      </c>
      <c r="B158" s="45" t="s">
        <v>151</v>
      </c>
      <c r="C158" s="45" t="s">
        <v>164</v>
      </c>
      <c r="D158" s="1" t="s">
        <v>196</v>
      </c>
      <c r="E158" s="1" t="s">
        <v>201</v>
      </c>
      <c r="F158" s="1" t="s">
        <v>6</v>
      </c>
      <c r="G158" s="1" t="s">
        <v>202</v>
      </c>
      <c r="H158" s="48" t="s">
        <v>239</v>
      </c>
      <c r="I158" s="48" t="s">
        <v>239</v>
      </c>
      <c r="J158" s="1">
        <v>0.15251998999999999</v>
      </c>
      <c r="K158" s="1">
        <v>1.5252E-2</v>
      </c>
      <c r="L158" s="1">
        <v>1001.2572</v>
      </c>
      <c r="M158" s="1" t="s">
        <v>200</v>
      </c>
    </row>
    <row r="159" spans="1:13" x14ac:dyDescent="0.2">
      <c r="A159" s="45" t="str">
        <f t="shared" si="2"/>
        <v>TLFSDD</v>
      </c>
      <c r="B159" s="45" t="s">
        <v>151</v>
      </c>
      <c r="C159" s="45" t="s">
        <v>166</v>
      </c>
      <c r="D159" s="1" t="s">
        <v>196</v>
      </c>
      <c r="E159" s="1" t="s">
        <v>203</v>
      </c>
      <c r="F159" s="1" t="s">
        <v>6</v>
      </c>
      <c r="G159" s="1" t="s">
        <v>204</v>
      </c>
      <c r="H159" s="48" t="s">
        <v>239</v>
      </c>
      <c r="I159" s="48" t="s">
        <v>239</v>
      </c>
      <c r="J159" s="1">
        <v>0.14781966999999999</v>
      </c>
      <c r="K159" s="1">
        <v>1.478197E-2</v>
      </c>
      <c r="L159" s="1">
        <v>1000.7587</v>
      </c>
      <c r="M159" s="1" t="s">
        <v>199</v>
      </c>
    </row>
    <row r="160" spans="1:13" x14ac:dyDescent="0.2">
      <c r="A160" s="45" t="str">
        <f t="shared" si="2"/>
        <v>TLFSDD</v>
      </c>
      <c r="B160" s="45" t="s">
        <v>151</v>
      </c>
      <c r="C160" s="45" t="s">
        <v>166</v>
      </c>
      <c r="D160" s="1" t="s">
        <v>196</v>
      </c>
      <c r="E160" s="1" t="s">
        <v>203</v>
      </c>
      <c r="F160" s="1" t="s">
        <v>6</v>
      </c>
      <c r="G160" s="1" t="s">
        <v>204</v>
      </c>
      <c r="H160" s="48" t="s">
        <v>239</v>
      </c>
      <c r="I160" s="48" t="s">
        <v>239</v>
      </c>
      <c r="J160" s="1">
        <v>0.14781966999999999</v>
      </c>
      <c r="K160" s="1">
        <v>1.478197E-2</v>
      </c>
      <c r="L160" s="1">
        <v>1000.7587</v>
      </c>
      <c r="M160" s="1"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Half Yearly Financial</vt:lpstr>
      <vt:lpstr>Notes</vt:lpstr>
      <vt:lpstr>Annexure 1</vt:lpstr>
      <vt:lpstr>Annexure 2 </vt:lpstr>
      <vt:lpstr>Annexure 3</vt:lpstr>
      <vt:lpstr>Risk-O-Meter</vt:lpstr>
      <vt:lpstr>Dividend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Seemanjali Gohel</dc:creator>
  <cp:lastModifiedBy>Madhura Shinde</cp:lastModifiedBy>
  <dcterms:created xsi:type="dcterms:W3CDTF">2019-10-09T08:23:59Z</dcterms:created>
  <dcterms:modified xsi:type="dcterms:W3CDTF">2023-10-26T12:04:30Z</dcterms:modified>
</cp:coreProperties>
</file>