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5480" windowHeight="7815"/>
  </bookViews>
  <sheets>
    <sheet name="Anex A1 Frmt for AUM disclosure" sheetId="6" r:id="rId1"/>
    <sheet name="Anex A2 Frmt AUM stateUT wi " sheetId="5" r:id="rId2"/>
  </sheets>
  <definedNames>
    <definedName name="_xlnm._FilterDatabase" localSheetId="0" hidden="1">'Anex A1 Frmt for AUM disclosure'!$A$49:$CE$49</definedName>
  </definedNames>
  <calcPr calcId="144525"/>
</workbook>
</file>

<file path=xl/calcChain.xml><?xml version="1.0" encoding="utf-8"?>
<calcChain xmlns="http://schemas.openxmlformats.org/spreadsheetml/2006/main">
  <c r="BH44" i="6" l="1"/>
  <c r="CE67" i="6"/>
  <c r="CE62" i="6"/>
  <c r="CE57" i="6"/>
  <c r="CE54" i="6"/>
  <c r="CE49" i="6"/>
  <c r="CE43" i="6"/>
  <c r="CE42" i="6"/>
  <c r="CE41" i="6"/>
  <c r="CE40" i="6"/>
  <c r="CE39" i="6"/>
  <c r="CE38" i="6"/>
  <c r="CE37" i="6"/>
  <c r="CE34" i="6"/>
  <c r="CE28" i="6"/>
  <c r="CE27" i="6"/>
  <c r="CE26" i="6"/>
  <c r="CE25" i="6"/>
  <c r="CE22" i="6"/>
  <c r="CE19" i="6"/>
  <c r="CE16" i="6"/>
  <c r="CE15" i="6"/>
  <c r="CE12" i="6"/>
  <c r="CE9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CD68" i="6"/>
  <c r="CC68" i="6"/>
  <c r="CB68" i="6"/>
  <c r="CA68" i="6"/>
  <c r="BZ68" i="6"/>
  <c r="BY68" i="6"/>
  <c r="BX68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CE68" i="6" s="1"/>
  <c r="CD63" i="6"/>
  <c r="CC63" i="6"/>
  <c r="CB63" i="6"/>
  <c r="CA63" i="6"/>
  <c r="BZ63" i="6"/>
  <c r="BY63" i="6"/>
  <c r="BX63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CE63" i="6" s="1"/>
  <c r="CD58" i="6"/>
  <c r="CC58" i="6"/>
  <c r="CB58" i="6"/>
  <c r="CA58" i="6"/>
  <c r="BZ58" i="6"/>
  <c r="BY58" i="6"/>
  <c r="BX58" i="6"/>
  <c r="BW58" i="6"/>
  <c r="BV58" i="6"/>
  <c r="BU58" i="6"/>
  <c r="BT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CE58" i="6" s="1"/>
  <c r="CD55" i="6"/>
  <c r="CD59" i="6" s="1"/>
  <c r="CC55" i="6"/>
  <c r="CC59" i="6" s="1"/>
  <c r="CB55" i="6"/>
  <c r="CB59" i="6" s="1"/>
  <c r="CA55" i="6"/>
  <c r="CA59" i="6" s="1"/>
  <c r="BZ55" i="6"/>
  <c r="BZ59" i="6" s="1"/>
  <c r="BY55" i="6"/>
  <c r="BY59" i="6" s="1"/>
  <c r="BX55" i="6"/>
  <c r="BX59" i="6" s="1"/>
  <c r="BW55" i="6"/>
  <c r="BW59" i="6" s="1"/>
  <c r="BV55" i="6"/>
  <c r="BV59" i="6" s="1"/>
  <c r="BU55" i="6"/>
  <c r="BU59" i="6" s="1"/>
  <c r="BT55" i="6"/>
  <c r="BT59" i="6" s="1"/>
  <c r="BS55" i="6"/>
  <c r="BS59" i="6" s="1"/>
  <c r="BR55" i="6"/>
  <c r="BR59" i="6" s="1"/>
  <c r="BQ55" i="6"/>
  <c r="BQ59" i="6" s="1"/>
  <c r="BP55" i="6"/>
  <c r="BP59" i="6" s="1"/>
  <c r="BO55" i="6"/>
  <c r="BO59" i="6" s="1"/>
  <c r="BN55" i="6"/>
  <c r="BN59" i="6" s="1"/>
  <c r="BM55" i="6"/>
  <c r="BM59" i="6" s="1"/>
  <c r="BL55" i="6"/>
  <c r="BL59" i="6" s="1"/>
  <c r="BK55" i="6"/>
  <c r="BK59" i="6" s="1"/>
  <c r="BJ55" i="6"/>
  <c r="BJ59" i="6" s="1"/>
  <c r="BI55" i="6"/>
  <c r="BI59" i="6" s="1"/>
  <c r="BH55" i="6"/>
  <c r="BH59" i="6" s="1"/>
  <c r="BG55" i="6"/>
  <c r="BG59" i="6" s="1"/>
  <c r="BF55" i="6"/>
  <c r="BF59" i="6" s="1"/>
  <c r="BE55" i="6"/>
  <c r="BE59" i="6" s="1"/>
  <c r="BD55" i="6"/>
  <c r="BD59" i="6" s="1"/>
  <c r="BC55" i="6"/>
  <c r="BC59" i="6" s="1"/>
  <c r="BB55" i="6"/>
  <c r="BB59" i="6" s="1"/>
  <c r="BA55" i="6"/>
  <c r="BA59" i="6" s="1"/>
  <c r="AZ55" i="6"/>
  <c r="AZ59" i="6" s="1"/>
  <c r="AY55" i="6"/>
  <c r="AY59" i="6" s="1"/>
  <c r="AX55" i="6"/>
  <c r="AX59" i="6" s="1"/>
  <c r="AW55" i="6"/>
  <c r="AW59" i="6" s="1"/>
  <c r="AV55" i="6"/>
  <c r="AV59" i="6" s="1"/>
  <c r="AU55" i="6"/>
  <c r="AU59" i="6" s="1"/>
  <c r="AT55" i="6"/>
  <c r="AT59" i="6" s="1"/>
  <c r="AS55" i="6"/>
  <c r="AS59" i="6" s="1"/>
  <c r="AR55" i="6"/>
  <c r="AR59" i="6" s="1"/>
  <c r="AQ55" i="6"/>
  <c r="AQ59" i="6" s="1"/>
  <c r="AP55" i="6"/>
  <c r="AP59" i="6" s="1"/>
  <c r="AO55" i="6"/>
  <c r="AO59" i="6" s="1"/>
  <c r="AN55" i="6"/>
  <c r="AN59" i="6" s="1"/>
  <c r="AM55" i="6"/>
  <c r="AM59" i="6" s="1"/>
  <c r="AL55" i="6"/>
  <c r="AL59" i="6" s="1"/>
  <c r="AK55" i="6"/>
  <c r="AK59" i="6" s="1"/>
  <c r="AJ55" i="6"/>
  <c r="AJ59" i="6" s="1"/>
  <c r="AI55" i="6"/>
  <c r="AI59" i="6" s="1"/>
  <c r="AH55" i="6"/>
  <c r="AH59" i="6" s="1"/>
  <c r="AG55" i="6"/>
  <c r="AG59" i="6" s="1"/>
  <c r="AF55" i="6"/>
  <c r="AF59" i="6" s="1"/>
  <c r="AE55" i="6"/>
  <c r="AE59" i="6" s="1"/>
  <c r="AD55" i="6"/>
  <c r="AD59" i="6" s="1"/>
  <c r="AC55" i="6"/>
  <c r="AC59" i="6" s="1"/>
  <c r="AB55" i="6"/>
  <c r="AB59" i="6" s="1"/>
  <c r="AA55" i="6"/>
  <c r="AA59" i="6" s="1"/>
  <c r="Z55" i="6"/>
  <c r="Z59" i="6" s="1"/>
  <c r="Y55" i="6"/>
  <c r="Y59" i="6" s="1"/>
  <c r="X55" i="6"/>
  <c r="X59" i="6" s="1"/>
  <c r="W55" i="6"/>
  <c r="W59" i="6" s="1"/>
  <c r="V55" i="6"/>
  <c r="V59" i="6" s="1"/>
  <c r="U55" i="6"/>
  <c r="U59" i="6" s="1"/>
  <c r="T55" i="6"/>
  <c r="T59" i="6" s="1"/>
  <c r="S55" i="6"/>
  <c r="S59" i="6" s="1"/>
  <c r="R55" i="6"/>
  <c r="R59" i="6" s="1"/>
  <c r="Q55" i="6"/>
  <c r="Q59" i="6" s="1"/>
  <c r="P55" i="6"/>
  <c r="P59" i="6" s="1"/>
  <c r="O55" i="6"/>
  <c r="O59" i="6" s="1"/>
  <c r="N55" i="6"/>
  <c r="N59" i="6" s="1"/>
  <c r="M55" i="6"/>
  <c r="M59" i="6" s="1"/>
  <c r="L55" i="6"/>
  <c r="L59" i="6" s="1"/>
  <c r="K55" i="6"/>
  <c r="K59" i="6" s="1"/>
  <c r="J55" i="6"/>
  <c r="J59" i="6" s="1"/>
  <c r="I55" i="6"/>
  <c r="I59" i="6" s="1"/>
  <c r="H55" i="6"/>
  <c r="H59" i="6" s="1"/>
  <c r="G55" i="6"/>
  <c r="G59" i="6" s="1"/>
  <c r="F55" i="6"/>
  <c r="F59" i="6" s="1"/>
  <c r="E55" i="6"/>
  <c r="E59" i="6" s="1"/>
  <c r="D55" i="6"/>
  <c r="D59" i="6" s="1"/>
  <c r="C55" i="6"/>
  <c r="C59" i="6" s="1"/>
  <c r="CE59" i="6" s="1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CE50" i="6" s="1"/>
  <c r="CD35" i="6"/>
  <c r="CD45" i="6" s="1"/>
  <c r="CC35" i="6"/>
  <c r="CC45" i="6" s="1"/>
  <c r="CB35" i="6"/>
  <c r="CB45" i="6" s="1"/>
  <c r="CA35" i="6"/>
  <c r="CA45" i="6" s="1"/>
  <c r="BZ35" i="6"/>
  <c r="BZ45" i="6" s="1"/>
  <c r="BY35" i="6"/>
  <c r="BY45" i="6" s="1"/>
  <c r="BX35" i="6"/>
  <c r="BX45" i="6" s="1"/>
  <c r="BW35" i="6"/>
  <c r="BW45" i="6" s="1"/>
  <c r="BV35" i="6"/>
  <c r="BV45" i="6" s="1"/>
  <c r="BU35" i="6"/>
  <c r="BU45" i="6" s="1"/>
  <c r="BT35" i="6"/>
  <c r="BS35" i="6"/>
  <c r="BS45" i="6" s="1"/>
  <c r="BR35" i="6"/>
  <c r="BR45" i="6" s="1"/>
  <c r="BQ35" i="6"/>
  <c r="BQ45" i="6" s="1"/>
  <c r="BP35" i="6"/>
  <c r="BP45" i="6" s="1"/>
  <c r="BO35" i="6"/>
  <c r="BO45" i="6" s="1"/>
  <c r="BN35" i="6"/>
  <c r="BN45" i="6" s="1"/>
  <c r="BM35" i="6"/>
  <c r="BM45" i="6" s="1"/>
  <c r="BL35" i="6"/>
  <c r="BL45" i="6" s="1"/>
  <c r="BK35" i="6"/>
  <c r="BK45" i="6" s="1"/>
  <c r="BJ35" i="6"/>
  <c r="BJ45" i="6" s="1"/>
  <c r="BI35" i="6"/>
  <c r="BI45" i="6" s="1"/>
  <c r="BH35" i="6"/>
  <c r="BH45" i="6" s="1"/>
  <c r="BG35" i="6"/>
  <c r="BG45" i="6" s="1"/>
  <c r="BF35" i="6"/>
  <c r="BF45" i="6" s="1"/>
  <c r="BE35" i="6"/>
  <c r="BE45" i="6" s="1"/>
  <c r="BD35" i="6"/>
  <c r="BD45" i="6" s="1"/>
  <c r="BC35" i="6"/>
  <c r="BC45" i="6" s="1"/>
  <c r="BB35" i="6"/>
  <c r="BB45" i="6" s="1"/>
  <c r="BA35" i="6"/>
  <c r="BA45" i="6" s="1"/>
  <c r="AZ35" i="6"/>
  <c r="AZ45" i="6" s="1"/>
  <c r="AY35" i="6"/>
  <c r="AY45" i="6" s="1"/>
  <c r="AX35" i="6"/>
  <c r="AX45" i="6" s="1"/>
  <c r="AW35" i="6"/>
  <c r="AW45" i="6" s="1"/>
  <c r="AV35" i="6"/>
  <c r="AV45" i="6" s="1"/>
  <c r="AU35" i="6"/>
  <c r="AU45" i="6" s="1"/>
  <c r="AT35" i="6"/>
  <c r="AT45" i="6" s="1"/>
  <c r="AS35" i="6"/>
  <c r="AS45" i="6" s="1"/>
  <c r="AR35" i="6"/>
  <c r="AR45" i="6" s="1"/>
  <c r="AQ35" i="6"/>
  <c r="AQ45" i="6" s="1"/>
  <c r="AP35" i="6"/>
  <c r="AP45" i="6" s="1"/>
  <c r="AO35" i="6"/>
  <c r="AO45" i="6" s="1"/>
  <c r="AN35" i="6"/>
  <c r="AN45" i="6" s="1"/>
  <c r="AM35" i="6"/>
  <c r="AM45" i="6" s="1"/>
  <c r="AL35" i="6"/>
  <c r="AL45" i="6" s="1"/>
  <c r="AK35" i="6"/>
  <c r="AK45" i="6" s="1"/>
  <c r="AJ35" i="6"/>
  <c r="AJ45" i="6" s="1"/>
  <c r="AI35" i="6"/>
  <c r="AI45" i="6" s="1"/>
  <c r="AH35" i="6"/>
  <c r="AH45" i="6" s="1"/>
  <c r="AG35" i="6"/>
  <c r="AG45" i="6" s="1"/>
  <c r="AF35" i="6"/>
  <c r="AF45" i="6" s="1"/>
  <c r="AE35" i="6"/>
  <c r="AE45" i="6" s="1"/>
  <c r="AD35" i="6"/>
  <c r="AD45" i="6" s="1"/>
  <c r="AC35" i="6"/>
  <c r="AC45" i="6" s="1"/>
  <c r="AB35" i="6"/>
  <c r="AB45" i="6" s="1"/>
  <c r="AA35" i="6"/>
  <c r="AA45" i="6" s="1"/>
  <c r="Z35" i="6"/>
  <c r="Z45" i="6" s="1"/>
  <c r="Y35" i="6"/>
  <c r="Y45" i="6" s="1"/>
  <c r="X35" i="6"/>
  <c r="X45" i="6" s="1"/>
  <c r="W35" i="6"/>
  <c r="W45" i="6" s="1"/>
  <c r="V35" i="6"/>
  <c r="V45" i="6" s="1"/>
  <c r="U35" i="6"/>
  <c r="U45" i="6" s="1"/>
  <c r="T35" i="6"/>
  <c r="T45" i="6" s="1"/>
  <c r="S35" i="6"/>
  <c r="S45" i="6" s="1"/>
  <c r="R35" i="6"/>
  <c r="R45" i="6" s="1"/>
  <c r="Q35" i="6"/>
  <c r="Q45" i="6" s="1"/>
  <c r="P35" i="6"/>
  <c r="P45" i="6" s="1"/>
  <c r="O35" i="6"/>
  <c r="O45" i="6" s="1"/>
  <c r="N35" i="6"/>
  <c r="N45" i="6" s="1"/>
  <c r="M35" i="6"/>
  <c r="M45" i="6" s="1"/>
  <c r="L35" i="6"/>
  <c r="L45" i="6" s="1"/>
  <c r="K35" i="6"/>
  <c r="K45" i="6" s="1"/>
  <c r="J35" i="6"/>
  <c r="J45" i="6" s="1"/>
  <c r="I35" i="6"/>
  <c r="I45" i="6" s="1"/>
  <c r="H35" i="6"/>
  <c r="H45" i="6" s="1"/>
  <c r="G35" i="6"/>
  <c r="G45" i="6" s="1"/>
  <c r="F35" i="6"/>
  <c r="F45" i="6" s="1"/>
  <c r="E35" i="6"/>
  <c r="E45" i="6" s="1"/>
  <c r="D35" i="6"/>
  <c r="D45" i="6" s="1"/>
  <c r="C35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CE23" i="6" s="1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CE20" i="6" s="1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CD10" i="6"/>
  <c r="CD30" i="6" s="1"/>
  <c r="CD64" i="6" s="1"/>
  <c r="CC10" i="6"/>
  <c r="CC30" i="6" s="1"/>
  <c r="CC64" i="6" s="1"/>
  <c r="CB10" i="6"/>
  <c r="CB30" i="6" s="1"/>
  <c r="CB64" i="6" s="1"/>
  <c r="CA10" i="6"/>
  <c r="CA30" i="6" s="1"/>
  <c r="CA64" i="6" s="1"/>
  <c r="BZ10" i="6"/>
  <c r="BZ30" i="6" s="1"/>
  <c r="BZ64" i="6" s="1"/>
  <c r="BY10" i="6"/>
  <c r="BY30" i="6" s="1"/>
  <c r="BY64" i="6" s="1"/>
  <c r="BX10" i="6"/>
  <c r="BX30" i="6" s="1"/>
  <c r="BX64" i="6" s="1"/>
  <c r="BW10" i="6"/>
  <c r="BW30" i="6" s="1"/>
  <c r="BW64" i="6" s="1"/>
  <c r="BV10" i="6"/>
  <c r="BV30" i="6" s="1"/>
  <c r="BV64" i="6" s="1"/>
  <c r="BU10" i="6"/>
  <c r="BU30" i="6" s="1"/>
  <c r="BU64" i="6" s="1"/>
  <c r="BT10" i="6"/>
  <c r="BT30" i="6" s="1"/>
  <c r="BS10" i="6"/>
  <c r="BS30" i="6" s="1"/>
  <c r="BS64" i="6" s="1"/>
  <c r="BR10" i="6"/>
  <c r="BR30" i="6" s="1"/>
  <c r="BR64" i="6" s="1"/>
  <c r="BQ10" i="6"/>
  <c r="BQ30" i="6" s="1"/>
  <c r="BQ64" i="6" s="1"/>
  <c r="BP10" i="6"/>
  <c r="BP30" i="6" s="1"/>
  <c r="BP64" i="6" s="1"/>
  <c r="BO10" i="6"/>
  <c r="BO30" i="6" s="1"/>
  <c r="BO64" i="6" s="1"/>
  <c r="BN10" i="6"/>
  <c r="BN30" i="6" s="1"/>
  <c r="BN64" i="6" s="1"/>
  <c r="BM10" i="6"/>
  <c r="BM30" i="6" s="1"/>
  <c r="BM64" i="6" s="1"/>
  <c r="BL10" i="6"/>
  <c r="BL30" i="6" s="1"/>
  <c r="BL64" i="6" s="1"/>
  <c r="BK10" i="6"/>
  <c r="BK30" i="6" s="1"/>
  <c r="BK64" i="6" s="1"/>
  <c r="BJ10" i="6"/>
  <c r="BJ30" i="6" s="1"/>
  <c r="BJ64" i="6" s="1"/>
  <c r="BI10" i="6"/>
  <c r="BI30" i="6" s="1"/>
  <c r="BI64" i="6" s="1"/>
  <c r="BH10" i="6"/>
  <c r="BH30" i="6" s="1"/>
  <c r="BH64" i="6" s="1"/>
  <c r="BG10" i="6"/>
  <c r="BG30" i="6" s="1"/>
  <c r="BG64" i="6" s="1"/>
  <c r="BF10" i="6"/>
  <c r="BF30" i="6" s="1"/>
  <c r="BF64" i="6" s="1"/>
  <c r="BE10" i="6"/>
  <c r="BE30" i="6" s="1"/>
  <c r="BE64" i="6" s="1"/>
  <c r="BD10" i="6"/>
  <c r="BD30" i="6" s="1"/>
  <c r="BD64" i="6" s="1"/>
  <c r="BC10" i="6"/>
  <c r="BC30" i="6" s="1"/>
  <c r="BC64" i="6" s="1"/>
  <c r="BB10" i="6"/>
  <c r="BB30" i="6" s="1"/>
  <c r="BB64" i="6" s="1"/>
  <c r="BA10" i="6"/>
  <c r="BA30" i="6" s="1"/>
  <c r="BA64" i="6" s="1"/>
  <c r="AZ10" i="6"/>
  <c r="AZ30" i="6" s="1"/>
  <c r="AZ64" i="6" s="1"/>
  <c r="AY10" i="6"/>
  <c r="AY30" i="6" s="1"/>
  <c r="AY64" i="6" s="1"/>
  <c r="AX10" i="6"/>
  <c r="AX30" i="6" s="1"/>
  <c r="AX64" i="6" s="1"/>
  <c r="AW10" i="6"/>
  <c r="AW30" i="6" s="1"/>
  <c r="AW64" i="6" s="1"/>
  <c r="AV10" i="6"/>
  <c r="AV30" i="6" s="1"/>
  <c r="AV64" i="6" s="1"/>
  <c r="AU10" i="6"/>
  <c r="AU30" i="6" s="1"/>
  <c r="AU64" i="6" s="1"/>
  <c r="AT10" i="6"/>
  <c r="AT30" i="6" s="1"/>
  <c r="AT64" i="6" s="1"/>
  <c r="AS10" i="6"/>
  <c r="AS30" i="6" s="1"/>
  <c r="AS64" i="6" s="1"/>
  <c r="AR10" i="6"/>
  <c r="AR30" i="6" s="1"/>
  <c r="AR64" i="6" s="1"/>
  <c r="AQ10" i="6"/>
  <c r="AQ30" i="6" s="1"/>
  <c r="AQ64" i="6" s="1"/>
  <c r="AP10" i="6"/>
  <c r="AP30" i="6" s="1"/>
  <c r="AP64" i="6" s="1"/>
  <c r="AO10" i="6"/>
  <c r="AO30" i="6" s="1"/>
  <c r="AO64" i="6" s="1"/>
  <c r="AN10" i="6"/>
  <c r="AN30" i="6" s="1"/>
  <c r="AN64" i="6" s="1"/>
  <c r="AM10" i="6"/>
  <c r="AM30" i="6" s="1"/>
  <c r="AM64" i="6" s="1"/>
  <c r="AL10" i="6"/>
  <c r="AL30" i="6" s="1"/>
  <c r="AL64" i="6" s="1"/>
  <c r="AK10" i="6"/>
  <c r="AK30" i="6" s="1"/>
  <c r="AK64" i="6" s="1"/>
  <c r="AJ10" i="6"/>
  <c r="AJ30" i="6" s="1"/>
  <c r="AJ64" i="6" s="1"/>
  <c r="AI10" i="6"/>
  <c r="AI30" i="6" s="1"/>
  <c r="AI64" i="6" s="1"/>
  <c r="AH10" i="6"/>
  <c r="AH30" i="6" s="1"/>
  <c r="AH64" i="6" s="1"/>
  <c r="AG10" i="6"/>
  <c r="AG30" i="6" s="1"/>
  <c r="AG64" i="6" s="1"/>
  <c r="AF10" i="6"/>
  <c r="AF30" i="6" s="1"/>
  <c r="AF64" i="6" s="1"/>
  <c r="AE10" i="6"/>
  <c r="AE30" i="6" s="1"/>
  <c r="AE64" i="6" s="1"/>
  <c r="AD10" i="6"/>
  <c r="AD30" i="6" s="1"/>
  <c r="AD64" i="6" s="1"/>
  <c r="AC10" i="6"/>
  <c r="AC30" i="6" s="1"/>
  <c r="AC64" i="6" s="1"/>
  <c r="AB10" i="6"/>
  <c r="AB30" i="6" s="1"/>
  <c r="AB64" i="6" s="1"/>
  <c r="AA10" i="6"/>
  <c r="AA30" i="6" s="1"/>
  <c r="AA64" i="6" s="1"/>
  <c r="Z10" i="6"/>
  <c r="Z30" i="6" s="1"/>
  <c r="Z64" i="6" s="1"/>
  <c r="Y10" i="6"/>
  <c r="Y30" i="6" s="1"/>
  <c r="Y64" i="6" s="1"/>
  <c r="X10" i="6"/>
  <c r="X30" i="6" s="1"/>
  <c r="X64" i="6" s="1"/>
  <c r="W10" i="6"/>
  <c r="W30" i="6" s="1"/>
  <c r="W64" i="6" s="1"/>
  <c r="V10" i="6"/>
  <c r="V30" i="6" s="1"/>
  <c r="V64" i="6" s="1"/>
  <c r="U10" i="6"/>
  <c r="U30" i="6" s="1"/>
  <c r="U64" i="6" s="1"/>
  <c r="T10" i="6"/>
  <c r="T30" i="6" s="1"/>
  <c r="T64" i="6" s="1"/>
  <c r="S10" i="6"/>
  <c r="S30" i="6" s="1"/>
  <c r="S64" i="6" s="1"/>
  <c r="R10" i="6"/>
  <c r="R30" i="6" s="1"/>
  <c r="R64" i="6" s="1"/>
  <c r="Q10" i="6"/>
  <c r="Q30" i="6" s="1"/>
  <c r="Q64" i="6" s="1"/>
  <c r="P10" i="6"/>
  <c r="P30" i="6" s="1"/>
  <c r="P64" i="6" s="1"/>
  <c r="O10" i="6"/>
  <c r="O30" i="6" s="1"/>
  <c r="O64" i="6" s="1"/>
  <c r="N10" i="6"/>
  <c r="N30" i="6" s="1"/>
  <c r="N64" i="6" s="1"/>
  <c r="M10" i="6"/>
  <c r="M30" i="6" s="1"/>
  <c r="M64" i="6" s="1"/>
  <c r="L10" i="6"/>
  <c r="L30" i="6" s="1"/>
  <c r="L64" i="6" s="1"/>
  <c r="K10" i="6"/>
  <c r="K30" i="6" s="1"/>
  <c r="K64" i="6" s="1"/>
  <c r="J10" i="6"/>
  <c r="J30" i="6" s="1"/>
  <c r="J64" i="6" s="1"/>
  <c r="I10" i="6"/>
  <c r="I30" i="6" s="1"/>
  <c r="I64" i="6" s="1"/>
  <c r="H10" i="6"/>
  <c r="H30" i="6" s="1"/>
  <c r="H64" i="6" s="1"/>
  <c r="G10" i="6"/>
  <c r="G30" i="6" s="1"/>
  <c r="G64" i="6" s="1"/>
  <c r="F10" i="6"/>
  <c r="F30" i="6" s="1"/>
  <c r="F64" i="6" s="1"/>
  <c r="E10" i="6"/>
  <c r="E30" i="6" s="1"/>
  <c r="E64" i="6" s="1"/>
  <c r="D10" i="6"/>
  <c r="D30" i="6" s="1"/>
  <c r="D64" i="6" s="1"/>
  <c r="C10" i="6"/>
  <c r="C30" i="6" s="1"/>
  <c r="CE55" i="6" l="1"/>
  <c r="BT45" i="6"/>
  <c r="BT64" i="6" s="1"/>
  <c r="CE17" i="6"/>
  <c r="CE13" i="6"/>
  <c r="CE44" i="6"/>
  <c r="CE35" i="6"/>
  <c r="CE29" i="6"/>
  <c r="CE10" i="6"/>
  <c r="C45" i="6"/>
  <c r="CE45" i="6" l="1"/>
  <c r="CE30" i="6"/>
  <c r="C64" i="6"/>
  <c r="F42" i="5"/>
  <c r="E42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L42" i="5"/>
  <c r="J42" i="5"/>
  <c r="I42" i="5"/>
  <c r="H42" i="5"/>
  <c r="G42" i="5"/>
  <c r="CE64" i="6" l="1"/>
  <c r="K5" i="5"/>
  <c r="K42" i="5" s="1"/>
  <c r="D42" i="5"/>
</calcChain>
</file>

<file path=xl/sharedStrings.xml><?xml version="1.0" encoding="utf-8"?>
<sst xmlns="http://schemas.openxmlformats.org/spreadsheetml/2006/main" count="168" uniqueCount="126">
  <si>
    <t>Andhra Pradesh</t>
  </si>
  <si>
    <t>T15</t>
  </si>
  <si>
    <t>New Delhi</t>
  </si>
  <si>
    <t>Orissa</t>
  </si>
  <si>
    <t>Punjab</t>
  </si>
  <si>
    <t>Maharashtra</t>
  </si>
  <si>
    <t>Gujarat</t>
  </si>
  <si>
    <t>Karnataka</t>
  </si>
  <si>
    <t>West Bengal</t>
  </si>
  <si>
    <t>Assam</t>
  </si>
  <si>
    <t>Jammu and Kashmir</t>
  </si>
  <si>
    <t>Rajasthan</t>
  </si>
  <si>
    <t>Jharkhand</t>
  </si>
  <si>
    <t>Tamil Nadu</t>
  </si>
  <si>
    <t>Uttarakhand</t>
  </si>
  <si>
    <t>Uttar Pradesh</t>
  </si>
  <si>
    <t>Chandigarh</t>
  </si>
  <si>
    <t>Haryana</t>
  </si>
  <si>
    <t>Madhya Pradesh</t>
  </si>
  <si>
    <t>Goa</t>
  </si>
  <si>
    <t>Others</t>
  </si>
  <si>
    <t>I</t>
  </si>
  <si>
    <t>II</t>
  </si>
  <si>
    <t>B15</t>
  </si>
  <si>
    <t xml:space="preserve">Through Direct Plan </t>
  </si>
  <si>
    <t>Through Non - Associate Distributors</t>
  </si>
  <si>
    <t>Direct Agent</t>
  </si>
  <si>
    <t>Through Associate Distributors</t>
  </si>
  <si>
    <t>GRAND TOTAL</t>
  </si>
  <si>
    <t>Sl. No.</t>
  </si>
  <si>
    <t>Scheme Category/ Scheme Name</t>
  </si>
  <si>
    <t>A</t>
  </si>
  <si>
    <t>INCOME / DEBT ORIENTED SCHEMES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</si>
  <si>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</si>
  <si>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</si>
  <si>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</si>
  <si>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</si>
  <si>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</si>
  <si>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</si>
  <si>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</si>
  <si>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</si>
  <si>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</si>
  <si>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</si>
  <si>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</si>
  <si>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</si>
  <si>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</si>
  <si>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</si>
  <si>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</si>
  <si>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</si>
  <si>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</si>
  <si>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</si>
  <si>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</si>
  <si>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</si>
  <si>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</si>
  <si>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</si>
  <si>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ELSS</t>
  </si>
  <si>
    <t>Grand Sub-Total (a+b)</t>
  </si>
  <si>
    <t>C</t>
  </si>
  <si>
    <t>BALANCED SCHEMES</t>
  </si>
  <si>
    <t>Balanced schemes</t>
  </si>
  <si>
    <t>Grand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</si>
  <si>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</si>
  <si>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</si>
  <si>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</si>
  <si>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</si>
  <si>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</si>
  <si>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</si>
  <si>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GRAND TOTAL (A+B+C+D+E)</t>
  </si>
  <si>
    <t>F</t>
  </si>
  <si>
    <t>Fund of Funds Scheme (Domestic)</t>
  </si>
  <si>
    <t>F1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</si>
  <si>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</si>
  <si>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</si>
  <si>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</si>
  <si>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</si>
  <si>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</si>
  <si>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</si>
  <si>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</si>
  <si>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</si>
  <si>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Arunachal Pradesh</t>
  </si>
  <si>
    <t>Bihar</t>
  </si>
  <si>
    <t>Chhattisgarh</t>
  </si>
  <si>
    <t>Dadra and Nagar Haveli</t>
  </si>
  <si>
    <t>Daman and Diu</t>
  </si>
  <si>
    <t>Himachal Pradesh</t>
  </si>
  <si>
    <t>Kerala</t>
  </si>
  <si>
    <t>Lakshadweep</t>
  </si>
  <si>
    <t>Manipur</t>
  </si>
  <si>
    <t>Meghalaya</t>
  </si>
  <si>
    <t>Mizoram</t>
  </si>
  <si>
    <t>Nagaland</t>
  </si>
  <si>
    <t>Pondicherry</t>
  </si>
  <si>
    <t>Sikkim</t>
  </si>
  <si>
    <t>Tripura</t>
  </si>
  <si>
    <t>Total</t>
  </si>
  <si>
    <t xml:space="preserve">Note: Name of new states / union territories shall be added alphabetically  </t>
  </si>
  <si>
    <t xml:space="preserve">T15 : Top 15 cities as identified by AMFI </t>
  </si>
  <si>
    <t>Category of Investor</t>
  </si>
  <si>
    <t xml:space="preserve">B15 : Other than T15  </t>
  </si>
  <si>
    <t xml:space="preserve">1 : Retail Investor </t>
  </si>
  <si>
    <t>2 : Corporates</t>
  </si>
  <si>
    <t>I : Contribution of sponsor and its associates in AUM</t>
  </si>
  <si>
    <t>3 : Banks/FIs</t>
  </si>
  <si>
    <t>II : Contribution of other than sponsor and its associates in AUM</t>
  </si>
  <si>
    <t>4 : FIIs/FPIs</t>
  </si>
  <si>
    <t>5 : High Networth Individuals</t>
  </si>
  <si>
    <t>Table showing State wise /Union Territory wise contribution to AUM of category of schemes as on 31.03.2014</t>
  </si>
  <si>
    <t xml:space="preserve"> (a) Sub-Total</t>
  </si>
  <si>
    <t>TAURUS Mutual Fund: Net Assets Under Management (AUM) as on 31.03.2014 (All figures in Rs. Crore)</t>
  </si>
  <si>
    <t>Taurus Mutual Fund (All figures in Rs. Crore)</t>
  </si>
  <si>
    <t>Taurus Liquid Fund</t>
  </si>
  <si>
    <t>Taurus Gilt Fund</t>
  </si>
  <si>
    <t>Taurus FMP 366 Days Series Y</t>
  </si>
  <si>
    <t>Taurus FMP 377 Days Series Z</t>
  </si>
  <si>
    <t>Taurus Dynamic Income Fund</t>
  </si>
  <si>
    <t>Taurus MIP Advantage Fund</t>
  </si>
  <si>
    <t>Taurus Short Term Income Fund</t>
  </si>
  <si>
    <t>Taurus Ultra Short Term Bond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</si>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</sst>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57">
    <xf numFmtId="0" fontId="0" fillId="0" borderId="0" xfId="0"/>
    <xf numFmtId="0" fontId="6" fillId="0" borderId="0" xfId="4" applyFont="1"/>
    <xf numFmtId="0" fontId="6" fillId="0" borderId="1" xfId="4" applyFont="1" applyBorder="1"/>
    <xf numFmtId="2" fontId="7" fillId="0" borderId="1" xfId="1" applyNumberFormat="1" applyFont="1" applyFill="1" applyBorder="1" applyAlignment="1">
      <alignment horizontal="center" vertical="top" wrapText="1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43" fontId="6" fillId="0" borderId="1" xfId="2" applyFont="1" applyBorder="1" applyAlignment="1">
      <alignment horizontal="center"/>
    </xf>
    <xf numFmtId="4" fontId="6" fillId="0" borderId="1" xfId="4" applyNumberFormat="1" applyFont="1" applyBorder="1" applyAlignment="1">
      <alignment horizontal="center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43" fontId="6" fillId="0" borderId="1" xfId="2" applyFont="1" applyBorder="1" applyAlignment="1">
      <alignment horizontal="center" vertical="center"/>
    </xf>
    <xf numFmtId="0" fontId="9" fillId="0" borderId="0" xfId="0" applyFont="1" applyFill="1" applyBorder="1"/>
    <xf numFmtId="0" fontId="8" fillId="0" borderId="1" xfId="0" applyFont="1" applyBorder="1"/>
    <xf numFmtId="0" fontId="8" fillId="0" borderId="3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1" xfId="0" applyFont="1" applyBorder="1" applyAlignment="1"/>
    <xf numFmtId="0" fontId="6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43" fontId="9" fillId="0" borderId="1" xfId="2" applyFont="1" applyBorder="1"/>
    <xf numFmtId="0" fontId="8" fillId="0" borderId="1" xfId="0" applyFont="1" applyBorder="1" applyAlignment="1">
      <alignment horizontal="right" wrapText="1"/>
    </xf>
    <xf numFmtId="43" fontId="9" fillId="0" borderId="3" xfId="2" applyFont="1" applyBorder="1" applyAlignment="1"/>
    <xf numFmtId="43" fontId="9" fillId="0" borderId="4" xfId="2" applyFont="1" applyBorder="1" applyAlignment="1"/>
    <xf numFmtId="43" fontId="9" fillId="0" borderId="1" xfId="2" applyFont="1" applyBorder="1" applyAlignment="1"/>
    <xf numFmtId="0" fontId="9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43" fontId="9" fillId="0" borderId="3" xfId="2" applyFont="1" applyBorder="1"/>
    <xf numFmtId="43" fontId="9" fillId="0" borderId="4" xfId="2" applyFont="1" applyBorder="1"/>
    <xf numFmtId="43" fontId="9" fillId="0" borderId="5" xfId="2" applyFont="1" applyBorder="1"/>
    <xf numFmtId="43" fontId="9" fillId="0" borderId="6" xfId="2" applyFont="1" applyBorder="1"/>
    <xf numFmtId="43" fontId="9" fillId="0" borderId="2" xfId="2" applyFont="1" applyBorder="1"/>
    <xf numFmtId="43" fontId="9" fillId="0" borderId="7" xfId="2" applyFont="1" applyBorder="1"/>
    <xf numFmtId="43" fontId="9" fillId="0" borderId="8" xfId="2" applyFont="1" applyBorder="1"/>
    <xf numFmtId="43" fontId="9" fillId="0" borderId="1" xfId="0" applyNumberFormat="1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6" xfId="0" applyFont="1" applyBorder="1"/>
    <xf numFmtId="0" fontId="9" fillId="0" borderId="2" xfId="0" applyFont="1" applyBorder="1"/>
    <xf numFmtId="0" fontId="5" fillId="0" borderId="1" xfId="0" applyFont="1" applyBorder="1" applyAlignment="1">
      <alignment horizontal="right"/>
    </xf>
    <xf numFmtId="2" fontId="7" fillId="0" borderId="1" xfId="1" applyNumberFormat="1" applyFont="1" applyFill="1" applyBorder="1"/>
    <xf numFmtId="0" fontId="9" fillId="0" borderId="0" xfId="0" applyFont="1" applyBorder="1"/>
    <xf numFmtId="0" fontId="9" fillId="0" borderId="0" xfId="0" applyFont="1"/>
    <xf numFmtId="0" fontId="5" fillId="0" borderId="0" xfId="0" applyFont="1" applyBorder="1"/>
    <xf numFmtId="0" fontId="5" fillId="0" borderId="0" xfId="0" applyFont="1" applyFill="1" applyBorder="1"/>
    <xf numFmtId="49" fontId="8" fillId="0" borderId="1" xfId="3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top" wrapText="1"/>
    </xf>
    <xf numFmtId="2" fontId="7" fillId="0" borderId="3" xfId="1" applyNumberFormat="1" applyFont="1" applyFill="1" applyBorder="1" applyAlignment="1">
      <alignment horizontal="center" vertical="top" wrapText="1"/>
    </xf>
    <xf numFmtId="2" fontId="7" fillId="0" borderId="1" xfId="1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2" fontId="7" fillId="0" borderId="3" xfId="1" applyNumberFormat="1" applyFont="1" applyFill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5" xfId="4" applyFont="1" applyBorder="1" applyAlignment="1">
      <alignment horizontal="center"/>
    </xf>
  </cellXfs>
  <cellStyles count="5">
    <cellStyle name="Comma" xfId="2" builtinId="3"/>
    <cellStyle name="Normal" xfId="0" builtinId="0"/>
    <cellStyle name="Normal 2" xfId="3"/>
    <cellStyle name="Normal 2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79"/>
  <sheetViews>
    <sheetView showGridLines="0" tabSelected="1" topLeftCell="BB1" workbookViewId="0">
      <pane ySplit="6" topLeftCell="A59" activePane="bottomLeft" state="frozen"/>
      <selection pane="bottomLeft" activeCell="BL76" sqref="BL76"/>
    </sheetView>
  </sheetViews>
  <sheetFormatPr defaultRowHeight="12.75" x14ac:dyDescent="0.2"/>
  <cols>
    <col min="1" max="1" width="11.140625" style="44" bestFit="1" customWidth="1"/>
    <col min="2" max="2" width="43.42578125" style="44" bestFit="1" customWidth="1"/>
    <col min="3" max="3" width="5.140625" style="44" bestFit="1" customWidth="1"/>
    <col min="4" max="4" width="8" style="44" bestFit="1" customWidth="1"/>
    <col min="5" max="7" width="5.140625" style="44" bestFit="1" customWidth="1"/>
    <col min="8" max="8" width="6" style="44" bestFit="1" customWidth="1"/>
    <col min="9" max="10" width="8" style="44" bestFit="1" customWidth="1"/>
    <col min="11" max="11" width="5.5703125" style="44" bestFit="1" customWidth="1"/>
    <col min="12" max="12" width="7" style="44" bestFit="1" customWidth="1"/>
    <col min="13" max="17" width="5.140625" style="44" bestFit="1" customWidth="1"/>
    <col min="18" max="18" width="6" style="44" bestFit="1" customWidth="1"/>
    <col min="19" max="20" width="6.5703125" style="44" bestFit="1" customWidth="1"/>
    <col min="21" max="21" width="5.140625" style="44" bestFit="1" customWidth="1"/>
    <col min="22" max="22" width="6.5703125" style="44" bestFit="1" customWidth="1"/>
    <col min="23" max="23" width="5.5703125" style="44" bestFit="1" customWidth="1"/>
    <col min="24" max="26" width="5.140625" style="44" bestFit="1" customWidth="1"/>
    <col min="27" max="30" width="5.5703125" style="44" bestFit="1" customWidth="1"/>
    <col min="31" max="31" width="5.140625" style="44" bestFit="1" customWidth="1"/>
    <col min="32" max="33" width="5.5703125" style="44" bestFit="1" customWidth="1"/>
    <col min="34" max="37" width="5.140625" style="44" bestFit="1" customWidth="1"/>
    <col min="38" max="38" width="5.5703125" style="44" bestFit="1" customWidth="1"/>
    <col min="39" max="43" width="5.140625" style="44" bestFit="1" customWidth="1"/>
    <col min="44" max="44" width="5.5703125" style="44" bestFit="1" customWidth="1"/>
    <col min="45" max="47" width="5.140625" style="44" bestFit="1" customWidth="1"/>
    <col min="48" max="48" width="7.5703125" style="44" bestFit="1" customWidth="1"/>
    <col min="49" max="49" width="8" style="44" bestFit="1" customWidth="1"/>
    <col min="50" max="50" width="7.5703125" style="44" bestFit="1" customWidth="1"/>
    <col min="51" max="51" width="5.140625" style="44" bestFit="1" customWidth="1"/>
    <col min="52" max="52" width="7.5703125" style="44" bestFit="1" customWidth="1"/>
    <col min="53" max="57" width="5.140625" style="44" bestFit="1" customWidth="1"/>
    <col min="58" max="59" width="6.5703125" style="44" bestFit="1" customWidth="1"/>
    <col min="60" max="60" width="5.5703125" style="44" bestFit="1" customWidth="1"/>
    <col min="61" max="61" width="4.7109375" style="44" customWidth="1"/>
    <col min="62" max="62" width="5.5703125" style="44" bestFit="1" customWidth="1"/>
    <col min="63" max="63" width="5.140625" style="44" bestFit="1" customWidth="1"/>
    <col min="64" max="64" width="5.5703125" style="44" bestFit="1" customWidth="1"/>
    <col min="65" max="67" width="5.140625" style="44" bestFit="1" customWidth="1"/>
    <col min="68" max="68" width="6.5703125" style="44" bestFit="1" customWidth="1"/>
    <col min="69" max="69" width="6" style="44" bestFit="1" customWidth="1"/>
    <col min="70" max="71" width="5.140625" style="44" bestFit="1" customWidth="1"/>
    <col min="72" max="72" width="6" style="44" bestFit="1" customWidth="1"/>
    <col min="73" max="77" width="5.140625" style="44" bestFit="1" customWidth="1"/>
    <col min="78" max="78" width="6.5703125" style="44" bestFit="1" customWidth="1"/>
    <col min="79" max="79" width="5.5703125" style="44" bestFit="1" customWidth="1"/>
    <col min="80" max="81" width="5.140625" style="44" bestFit="1" customWidth="1"/>
    <col min="82" max="82" width="5.5703125" style="44" bestFit="1" customWidth="1"/>
    <col min="83" max="83" width="17" style="44" bestFit="1" customWidth="1"/>
    <col min="84" max="16384" width="9.140625" style="11"/>
  </cols>
  <sheetData>
    <row r="2" spans="1:83" x14ac:dyDescent="0.2">
      <c r="A2" s="47" t="s">
        <v>29</v>
      </c>
      <c r="B2" s="47" t="s">
        <v>30</v>
      </c>
      <c r="C2" s="48" t="s">
        <v>108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9"/>
      <c r="CE2" s="51" t="s">
        <v>28</v>
      </c>
    </row>
    <row r="3" spans="1:83" ht="18" customHeight="1" x14ac:dyDescent="0.2">
      <c r="A3" s="47"/>
      <c r="B3" s="47"/>
      <c r="C3" s="48" t="s">
        <v>24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 t="s">
        <v>27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 t="s">
        <v>25</v>
      </c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48" t="s">
        <v>26</v>
      </c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9"/>
      <c r="CE3" s="51"/>
    </row>
    <row r="4" spans="1:83" x14ac:dyDescent="0.2">
      <c r="A4" s="47"/>
      <c r="B4" s="47"/>
      <c r="C4" s="50" t="s">
        <v>1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23</v>
      </c>
      <c r="N4" s="50"/>
      <c r="O4" s="50"/>
      <c r="P4" s="50"/>
      <c r="Q4" s="50"/>
      <c r="R4" s="50"/>
      <c r="S4" s="50"/>
      <c r="T4" s="50"/>
      <c r="U4" s="50"/>
      <c r="V4" s="50"/>
      <c r="W4" s="50" t="s">
        <v>1</v>
      </c>
      <c r="X4" s="50"/>
      <c r="Y4" s="50"/>
      <c r="Z4" s="50"/>
      <c r="AA4" s="50"/>
      <c r="AB4" s="50"/>
      <c r="AC4" s="50"/>
      <c r="AD4" s="50"/>
      <c r="AE4" s="50"/>
      <c r="AF4" s="50"/>
      <c r="AG4" s="50" t="s">
        <v>23</v>
      </c>
      <c r="AH4" s="50"/>
      <c r="AI4" s="50"/>
      <c r="AJ4" s="50"/>
      <c r="AK4" s="50"/>
      <c r="AL4" s="50"/>
      <c r="AM4" s="50"/>
      <c r="AN4" s="50"/>
      <c r="AO4" s="50"/>
      <c r="AP4" s="50"/>
      <c r="AQ4" s="50" t="s">
        <v>1</v>
      </c>
      <c r="AR4" s="50"/>
      <c r="AS4" s="50"/>
      <c r="AT4" s="50"/>
      <c r="AU4" s="50"/>
      <c r="AV4" s="50"/>
      <c r="AW4" s="50"/>
      <c r="AX4" s="50"/>
      <c r="AY4" s="50"/>
      <c r="AZ4" s="50"/>
      <c r="BA4" s="50" t="s">
        <v>23</v>
      </c>
      <c r="BB4" s="50"/>
      <c r="BC4" s="50"/>
      <c r="BD4" s="50"/>
      <c r="BE4" s="50"/>
      <c r="BF4" s="50"/>
      <c r="BG4" s="50"/>
      <c r="BH4" s="50"/>
      <c r="BI4" s="50"/>
      <c r="BJ4" s="50"/>
      <c r="BK4" s="50" t="s">
        <v>1</v>
      </c>
      <c r="BL4" s="50"/>
      <c r="BM4" s="50"/>
      <c r="BN4" s="50"/>
      <c r="BO4" s="50"/>
      <c r="BP4" s="50"/>
      <c r="BQ4" s="50"/>
      <c r="BR4" s="50"/>
      <c r="BS4" s="50"/>
      <c r="BT4" s="50"/>
      <c r="BU4" s="50" t="s">
        <v>23</v>
      </c>
      <c r="BV4" s="50"/>
      <c r="BW4" s="50"/>
      <c r="BX4" s="50"/>
      <c r="BY4" s="50"/>
      <c r="BZ4" s="50"/>
      <c r="CA4" s="50"/>
      <c r="CB4" s="50"/>
      <c r="CC4" s="50"/>
      <c r="CD4" s="53"/>
      <c r="CE4" s="51"/>
    </row>
    <row r="5" spans="1:83" x14ac:dyDescent="0.2">
      <c r="A5" s="47"/>
      <c r="B5" s="47"/>
      <c r="C5" s="48" t="s">
        <v>21</v>
      </c>
      <c r="D5" s="48"/>
      <c r="E5" s="48"/>
      <c r="F5" s="48"/>
      <c r="G5" s="48"/>
      <c r="H5" s="48" t="s">
        <v>22</v>
      </c>
      <c r="I5" s="48"/>
      <c r="J5" s="48"/>
      <c r="K5" s="48"/>
      <c r="L5" s="48"/>
      <c r="M5" s="48" t="s">
        <v>21</v>
      </c>
      <c r="N5" s="48"/>
      <c r="O5" s="48"/>
      <c r="P5" s="48"/>
      <c r="Q5" s="48"/>
      <c r="R5" s="48" t="s">
        <v>22</v>
      </c>
      <c r="S5" s="48"/>
      <c r="T5" s="48"/>
      <c r="U5" s="48"/>
      <c r="V5" s="48"/>
      <c r="W5" s="48" t="s">
        <v>21</v>
      </c>
      <c r="X5" s="48"/>
      <c r="Y5" s="48"/>
      <c r="Z5" s="48"/>
      <c r="AA5" s="48"/>
      <c r="AB5" s="48" t="s">
        <v>22</v>
      </c>
      <c r="AC5" s="48"/>
      <c r="AD5" s="48"/>
      <c r="AE5" s="48"/>
      <c r="AF5" s="48"/>
      <c r="AG5" s="48" t="s">
        <v>21</v>
      </c>
      <c r="AH5" s="48"/>
      <c r="AI5" s="48"/>
      <c r="AJ5" s="48"/>
      <c r="AK5" s="48"/>
      <c r="AL5" s="48" t="s">
        <v>22</v>
      </c>
      <c r="AM5" s="48"/>
      <c r="AN5" s="48"/>
      <c r="AO5" s="48"/>
      <c r="AP5" s="48"/>
      <c r="AQ5" s="48" t="s">
        <v>21</v>
      </c>
      <c r="AR5" s="48"/>
      <c r="AS5" s="48"/>
      <c r="AT5" s="48"/>
      <c r="AU5" s="48"/>
      <c r="AV5" s="48" t="s">
        <v>22</v>
      </c>
      <c r="AW5" s="48"/>
      <c r="AX5" s="48"/>
      <c r="AY5" s="48"/>
      <c r="AZ5" s="48"/>
      <c r="BA5" s="48" t="s">
        <v>21</v>
      </c>
      <c r="BB5" s="48"/>
      <c r="BC5" s="48"/>
      <c r="BD5" s="48"/>
      <c r="BE5" s="48"/>
      <c r="BF5" s="48" t="s">
        <v>22</v>
      </c>
      <c r="BG5" s="48"/>
      <c r="BH5" s="48"/>
      <c r="BI5" s="48"/>
      <c r="BJ5" s="48"/>
      <c r="BK5" s="48" t="s">
        <v>21</v>
      </c>
      <c r="BL5" s="48"/>
      <c r="BM5" s="48"/>
      <c r="BN5" s="48"/>
      <c r="BO5" s="48"/>
      <c r="BP5" s="48" t="s">
        <v>22</v>
      </c>
      <c r="BQ5" s="48"/>
      <c r="BR5" s="48"/>
      <c r="BS5" s="48"/>
      <c r="BT5" s="48"/>
      <c r="BU5" s="48" t="s">
        <v>21</v>
      </c>
      <c r="BV5" s="48"/>
      <c r="BW5" s="48"/>
      <c r="BX5" s="48"/>
      <c r="BY5" s="48"/>
      <c r="BZ5" s="48" t="s">
        <v>22</v>
      </c>
      <c r="CA5" s="48"/>
      <c r="CB5" s="48"/>
      <c r="CC5" s="48"/>
      <c r="CD5" s="49"/>
      <c r="CE5" s="51"/>
    </row>
    <row r="6" spans="1:83" ht="15" customHeight="1" x14ac:dyDescent="0.2">
      <c r="A6" s="47"/>
      <c r="B6" s="47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1</v>
      </c>
      <c r="I6" s="12">
        <v>2</v>
      </c>
      <c r="J6" s="12">
        <v>3</v>
      </c>
      <c r="K6" s="12">
        <v>4</v>
      </c>
      <c r="L6" s="12">
        <v>5</v>
      </c>
      <c r="M6" s="12">
        <v>1</v>
      </c>
      <c r="N6" s="12">
        <v>2</v>
      </c>
      <c r="O6" s="12">
        <v>3</v>
      </c>
      <c r="P6" s="12">
        <v>4</v>
      </c>
      <c r="Q6" s="12">
        <v>5</v>
      </c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12">
        <v>1</v>
      </c>
      <c r="X6" s="12">
        <v>2</v>
      </c>
      <c r="Y6" s="12">
        <v>3</v>
      </c>
      <c r="Z6" s="12">
        <v>4</v>
      </c>
      <c r="AA6" s="12">
        <v>5</v>
      </c>
      <c r="AB6" s="12">
        <v>1</v>
      </c>
      <c r="AC6" s="12">
        <v>2</v>
      </c>
      <c r="AD6" s="12">
        <v>3</v>
      </c>
      <c r="AE6" s="12">
        <v>4</v>
      </c>
      <c r="AF6" s="12">
        <v>5</v>
      </c>
      <c r="AG6" s="12">
        <v>1</v>
      </c>
      <c r="AH6" s="12">
        <v>2</v>
      </c>
      <c r="AI6" s="12">
        <v>3</v>
      </c>
      <c r="AJ6" s="12">
        <v>4</v>
      </c>
      <c r="AK6" s="12">
        <v>5</v>
      </c>
      <c r="AL6" s="12">
        <v>1</v>
      </c>
      <c r="AM6" s="12">
        <v>2</v>
      </c>
      <c r="AN6" s="12">
        <v>3</v>
      </c>
      <c r="AO6" s="12">
        <v>4</v>
      </c>
      <c r="AP6" s="12">
        <v>5</v>
      </c>
      <c r="AQ6" s="12">
        <v>1</v>
      </c>
      <c r="AR6" s="12">
        <v>2</v>
      </c>
      <c r="AS6" s="12">
        <v>3</v>
      </c>
      <c r="AT6" s="12">
        <v>4</v>
      </c>
      <c r="AU6" s="12">
        <v>5</v>
      </c>
      <c r="AV6" s="12">
        <v>1</v>
      </c>
      <c r="AW6" s="12">
        <v>2</v>
      </c>
      <c r="AX6" s="12">
        <v>3</v>
      </c>
      <c r="AY6" s="12">
        <v>4</v>
      </c>
      <c r="AZ6" s="12">
        <v>5</v>
      </c>
      <c r="BA6" s="12">
        <v>1</v>
      </c>
      <c r="BB6" s="12">
        <v>2</v>
      </c>
      <c r="BC6" s="12">
        <v>3</v>
      </c>
      <c r="BD6" s="12">
        <v>4</v>
      </c>
      <c r="BE6" s="12">
        <v>5</v>
      </c>
      <c r="BF6" s="12">
        <v>1</v>
      </c>
      <c r="BG6" s="12">
        <v>2</v>
      </c>
      <c r="BH6" s="12">
        <v>3</v>
      </c>
      <c r="BI6" s="12">
        <v>4</v>
      </c>
      <c r="BJ6" s="12">
        <v>5</v>
      </c>
      <c r="BK6" s="12">
        <v>1</v>
      </c>
      <c r="BL6" s="12">
        <v>2</v>
      </c>
      <c r="BM6" s="12">
        <v>3</v>
      </c>
      <c r="BN6" s="12">
        <v>4</v>
      </c>
      <c r="BO6" s="12">
        <v>5</v>
      </c>
      <c r="BP6" s="12">
        <v>1</v>
      </c>
      <c r="BQ6" s="12">
        <v>2</v>
      </c>
      <c r="BR6" s="12">
        <v>3</v>
      </c>
      <c r="BS6" s="12">
        <v>4</v>
      </c>
      <c r="BT6" s="12">
        <v>5</v>
      </c>
      <c r="BU6" s="12">
        <v>1</v>
      </c>
      <c r="BV6" s="12">
        <v>2</v>
      </c>
      <c r="BW6" s="12">
        <v>3</v>
      </c>
      <c r="BX6" s="12">
        <v>4</v>
      </c>
      <c r="BY6" s="12">
        <v>5</v>
      </c>
      <c r="BZ6" s="12">
        <v>1</v>
      </c>
      <c r="CA6" s="12">
        <v>2</v>
      </c>
      <c r="CB6" s="12">
        <v>3</v>
      </c>
      <c r="CC6" s="12">
        <v>4</v>
      </c>
      <c r="CD6" s="13">
        <v>5</v>
      </c>
      <c r="CE6" s="51"/>
    </row>
    <row r="7" spans="1:83" ht="15" customHeight="1" x14ac:dyDescent="0.2">
      <c r="A7" s="14" t="s">
        <v>31</v>
      </c>
      <c r="B7" s="15" t="s">
        <v>32</v>
      </c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8"/>
    </row>
    <row r="8" spans="1:83" ht="15" customHeight="1" x14ac:dyDescent="0.2">
      <c r="A8" s="19" t="s">
        <v>33</v>
      </c>
      <c r="B8" s="20" t="s">
        <v>34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</row>
    <row r="9" spans="1:83" x14ac:dyDescent="0.2">
      <c r="A9" s="21"/>
      <c r="B9" s="21" t="s">
        <v>110</v>
      </c>
      <c r="C9" s="22">
        <v>0</v>
      </c>
      <c r="D9" s="22">
        <v>6.3199067622578005</v>
      </c>
      <c r="E9" s="22">
        <v>0</v>
      </c>
      <c r="F9" s="22">
        <v>0</v>
      </c>
      <c r="G9" s="22">
        <v>0</v>
      </c>
      <c r="H9" s="22">
        <v>0.70410924457949986</v>
      </c>
      <c r="I9" s="22">
        <v>600.56016032215734</v>
      </c>
      <c r="J9" s="22">
        <v>928.81603782341642</v>
      </c>
      <c r="K9" s="22">
        <v>0</v>
      </c>
      <c r="L9" s="22">
        <v>10.954781028741399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7.5716555482000002E-3</v>
      </c>
      <c r="S9" s="22">
        <v>0.6213002919999</v>
      </c>
      <c r="T9" s="22">
        <v>48.925239050773897</v>
      </c>
      <c r="U9" s="22">
        <v>0</v>
      </c>
      <c r="V9" s="22">
        <v>4.5187387122580001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1.6014870112200998</v>
      </c>
      <c r="AW9" s="22">
        <v>602.41551972767411</v>
      </c>
      <c r="AX9" s="22">
        <v>221.07808264967682</v>
      </c>
      <c r="AY9" s="22">
        <v>0</v>
      </c>
      <c r="AZ9" s="22">
        <v>20.041066992740497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0.32902971764259992</v>
      </c>
      <c r="BG9" s="22">
        <v>31.3828993464513</v>
      </c>
      <c r="BH9" s="22">
        <v>3.2258066451600002E-2</v>
      </c>
      <c r="BI9" s="22">
        <v>0</v>
      </c>
      <c r="BJ9" s="22">
        <v>0.73329506696759994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1.3191662902999999E-2</v>
      </c>
      <c r="BQ9" s="22">
        <v>5.6869000000000007E-5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4.548337741E-4</v>
      </c>
      <c r="CA9" s="22">
        <v>0</v>
      </c>
      <c r="CB9" s="22">
        <v>0</v>
      </c>
      <c r="CC9" s="22">
        <v>0</v>
      </c>
      <c r="CD9" s="22">
        <v>0</v>
      </c>
      <c r="CE9" s="22">
        <f t="shared" ref="CE9:CE45" si="0">SUM(C9:CD9)</f>
        <v>2479.055186836234</v>
      </c>
    </row>
    <row r="10" spans="1:83" x14ac:dyDescent="0.2">
      <c r="A10" s="21"/>
      <c r="B10" s="23" t="s">
        <v>35</v>
      </c>
      <c r="C10" s="22">
        <f>C9</f>
        <v>0</v>
      </c>
      <c r="D10" s="22">
        <f t="shared" ref="D10:BO10" si="1">D9</f>
        <v>6.3199067622578005</v>
      </c>
      <c r="E10" s="22">
        <f t="shared" si="1"/>
        <v>0</v>
      </c>
      <c r="F10" s="22">
        <f t="shared" si="1"/>
        <v>0</v>
      </c>
      <c r="G10" s="22">
        <f t="shared" si="1"/>
        <v>0</v>
      </c>
      <c r="H10" s="22">
        <f t="shared" si="1"/>
        <v>0.70410924457949986</v>
      </c>
      <c r="I10" s="22">
        <f t="shared" si="1"/>
        <v>600.56016032215734</v>
      </c>
      <c r="J10" s="22">
        <f t="shared" si="1"/>
        <v>928.81603782341642</v>
      </c>
      <c r="K10" s="22">
        <f t="shared" si="1"/>
        <v>0</v>
      </c>
      <c r="L10" s="22">
        <f t="shared" si="1"/>
        <v>10.954781028741399</v>
      </c>
      <c r="M10" s="22">
        <f t="shared" si="1"/>
        <v>0</v>
      </c>
      <c r="N10" s="22">
        <f t="shared" si="1"/>
        <v>0</v>
      </c>
      <c r="O10" s="22">
        <f t="shared" si="1"/>
        <v>0</v>
      </c>
      <c r="P10" s="22">
        <f t="shared" si="1"/>
        <v>0</v>
      </c>
      <c r="Q10" s="22">
        <f t="shared" si="1"/>
        <v>0</v>
      </c>
      <c r="R10" s="22">
        <f t="shared" si="1"/>
        <v>7.5716555482000002E-3</v>
      </c>
      <c r="S10" s="22">
        <f t="shared" si="1"/>
        <v>0.6213002919999</v>
      </c>
      <c r="T10" s="22">
        <f t="shared" si="1"/>
        <v>48.925239050773897</v>
      </c>
      <c r="U10" s="22">
        <f t="shared" si="1"/>
        <v>0</v>
      </c>
      <c r="V10" s="22">
        <f t="shared" si="1"/>
        <v>4.5187387122580001</v>
      </c>
      <c r="W10" s="22">
        <f t="shared" si="1"/>
        <v>0</v>
      </c>
      <c r="X10" s="22">
        <f t="shared" si="1"/>
        <v>0</v>
      </c>
      <c r="Y10" s="22">
        <f t="shared" si="1"/>
        <v>0</v>
      </c>
      <c r="Z10" s="22">
        <f t="shared" si="1"/>
        <v>0</v>
      </c>
      <c r="AA10" s="22">
        <f t="shared" si="1"/>
        <v>0</v>
      </c>
      <c r="AB10" s="22">
        <f t="shared" si="1"/>
        <v>0</v>
      </c>
      <c r="AC10" s="22">
        <f t="shared" si="1"/>
        <v>0</v>
      </c>
      <c r="AD10" s="22">
        <f t="shared" si="1"/>
        <v>0</v>
      </c>
      <c r="AE10" s="22">
        <f t="shared" si="1"/>
        <v>0</v>
      </c>
      <c r="AF10" s="22">
        <f t="shared" si="1"/>
        <v>0</v>
      </c>
      <c r="AG10" s="22">
        <f t="shared" si="1"/>
        <v>0</v>
      </c>
      <c r="AH10" s="22">
        <f t="shared" si="1"/>
        <v>0</v>
      </c>
      <c r="AI10" s="22">
        <f t="shared" si="1"/>
        <v>0</v>
      </c>
      <c r="AJ10" s="22">
        <f t="shared" si="1"/>
        <v>0</v>
      </c>
      <c r="AK10" s="22">
        <f t="shared" si="1"/>
        <v>0</v>
      </c>
      <c r="AL10" s="22">
        <f t="shared" si="1"/>
        <v>0</v>
      </c>
      <c r="AM10" s="22">
        <f t="shared" si="1"/>
        <v>0</v>
      </c>
      <c r="AN10" s="22">
        <f t="shared" si="1"/>
        <v>0</v>
      </c>
      <c r="AO10" s="22">
        <f t="shared" si="1"/>
        <v>0</v>
      </c>
      <c r="AP10" s="22">
        <f t="shared" si="1"/>
        <v>0</v>
      </c>
      <c r="AQ10" s="22">
        <f t="shared" si="1"/>
        <v>0</v>
      </c>
      <c r="AR10" s="22">
        <f t="shared" si="1"/>
        <v>0</v>
      </c>
      <c r="AS10" s="22">
        <f t="shared" si="1"/>
        <v>0</v>
      </c>
      <c r="AT10" s="22">
        <f t="shared" si="1"/>
        <v>0</v>
      </c>
      <c r="AU10" s="22">
        <f t="shared" si="1"/>
        <v>0</v>
      </c>
      <c r="AV10" s="22">
        <f t="shared" si="1"/>
        <v>1.6014870112200998</v>
      </c>
      <c r="AW10" s="22">
        <f t="shared" si="1"/>
        <v>602.41551972767411</v>
      </c>
      <c r="AX10" s="22">
        <f t="shared" si="1"/>
        <v>221.07808264967682</v>
      </c>
      <c r="AY10" s="22">
        <f t="shared" si="1"/>
        <v>0</v>
      </c>
      <c r="AZ10" s="22">
        <f t="shared" si="1"/>
        <v>20.041066992740497</v>
      </c>
      <c r="BA10" s="22">
        <f t="shared" si="1"/>
        <v>0</v>
      </c>
      <c r="BB10" s="22">
        <f t="shared" si="1"/>
        <v>0</v>
      </c>
      <c r="BC10" s="22">
        <f t="shared" si="1"/>
        <v>0</v>
      </c>
      <c r="BD10" s="22">
        <f t="shared" si="1"/>
        <v>0</v>
      </c>
      <c r="BE10" s="22">
        <f t="shared" si="1"/>
        <v>0</v>
      </c>
      <c r="BF10" s="22">
        <f t="shared" si="1"/>
        <v>0.32902971764259992</v>
      </c>
      <c r="BG10" s="22">
        <f t="shared" si="1"/>
        <v>31.3828993464513</v>
      </c>
      <c r="BH10" s="22">
        <f t="shared" si="1"/>
        <v>3.2258066451600002E-2</v>
      </c>
      <c r="BI10" s="22">
        <f t="shared" si="1"/>
        <v>0</v>
      </c>
      <c r="BJ10" s="22">
        <f t="shared" si="1"/>
        <v>0.73329506696759994</v>
      </c>
      <c r="BK10" s="22">
        <f t="shared" si="1"/>
        <v>0</v>
      </c>
      <c r="BL10" s="22">
        <f t="shared" si="1"/>
        <v>0</v>
      </c>
      <c r="BM10" s="22">
        <f t="shared" si="1"/>
        <v>0</v>
      </c>
      <c r="BN10" s="22">
        <f t="shared" si="1"/>
        <v>0</v>
      </c>
      <c r="BO10" s="22">
        <f t="shared" si="1"/>
        <v>0</v>
      </c>
      <c r="BP10" s="22">
        <f t="shared" ref="BP10:CD10" si="2">BP9</f>
        <v>1.3191662902999999E-2</v>
      </c>
      <c r="BQ10" s="22">
        <f t="shared" si="2"/>
        <v>5.6869000000000007E-5</v>
      </c>
      <c r="BR10" s="22">
        <f t="shared" si="2"/>
        <v>0</v>
      </c>
      <c r="BS10" s="22">
        <f t="shared" si="2"/>
        <v>0</v>
      </c>
      <c r="BT10" s="22">
        <f t="shared" si="2"/>
        <v>0</v>
      </c>
      <c r="BU10" s="22">
        <f t="shared" si="2"/>
        <v>0</v>
      </c>
      <c r="BV10" s="22">
        <f t="shared" si="2"/>
        <v>0</v>
      </c>
      <c r="BW10" s="22">
        <f t="shared" si="2"/>
        <v>0</v>
      </c>
      <c r="BX10" s="22">
        <f t="shared" si="2"/>
        <v>0</v>
      </c>
      <c r="BY10" s="22">
        <f t="shared" si="2"/>
        <v>0</v>
      </c>
      <c r="BZ10" s="22">
        <f t="shared" si="2"/>
        <v>4.548337741E-4</v>
      </c>
      <c r="CA10" s="22">
        <f t="shared" si="2"/>
        <v>0</v>
      </c>
      <c r="CB10" s="22">
        <f t="shared" si="2"/>
        <v>0</v>
      </c>
      <c r="CC10" s="22">
        <f t="shared" si="2"/>
        <v>0</v>
      </c>
      <c r="CD10" s="22">
        <f t="shared" si="2"/>
        <v>0</v>
      </c>
      <c r="CE10" s="22">
        <f t="shared" si="0"/>
        <v>2479.055186836234</v>
      </c>
    </row>
    <row r="11" spans="1:83" x14ac:dyDescent="0.2">
      <c r="A11" s="19" t="s">
        <v>36</v>
      </c>
      <c r="B11" s="20" t="s">
        <v>37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6"/>
    </row>
    <row r="12" spans="1:83" x14ac:dyDescent="0.2">
      <c r="A12" s="21"/>
      <c r="B12" s="21" t="s">
        <v>111</v>
      </c>
      <c r="C12" s="22">
        <v>0</v>
      </c>
      <c r="D12" s="22">
        <v>1.8616224837E-3</v>
      </c>
      <c r="E12" s="22">
        <v>0</v>
      </c>
      <c r="F12" s="22">
        <v>0</v>
      </c>
      <c r="G12" s="22">
        <v>0</v>
      </c>
      <c r="H12" s="22">
        <v>1.63015809677E-2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1.1496235967500002E-2</v>
      </c>
      <c r="AW12" s="22">
        <v>2.5670277410000001E-4</v>
      </c>
      <c r="AX12" s="22">
        <v>0</v>
      </c>
      <c r="AY12" s="22">
        <v>0</v>
      </c>
      <c r="AZ12" s="22">
        <v>1.0507107774100001E-2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5.3034566448999995E-3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1.4291337417999999E-3</v>
      </c>
      <c r="BQ12" s="22">
        <v>0</v>
      </c>
      <c r="BR12" s="22">
        <v>0</v>
      </c>
      <c r="BS12" s="22">
        <v>0</v>
      </c>
      <c r="BT12" s="22">
        <v>3.5959229019999999E-4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2.2011344513999998E-3</v>
      </c>
      <c r="CA12" s="22">
        <v>0</v>
      </c>
      <c r="CB12" s="22">
        <v>0</v>
      </c>
      <c r="CC12" s="22">
        <v>0</v>
      </c>
      <c r="CD12" s="22">
        <v>0</v>
      </c>
      <c r="CE12" s="22">
        <f t="shared" si="0"/>
        <v>4.9716567095400011E-2</v>
      </c>
    </row>
    <row r="13" spans="1:83" x14ac:dyDescent="0.2">
      <c r="A13" s="21"/>
      <c r="B13" s="23" t="s">
        <v>38</v>
      </c>
      <c r="C13" s="22">
        <f>C12</f>
        <v>0</v>
      </c>
      <c r="D13" s="22">
        <f t="shared" ref="D13:BO13" si="3">D12</f>
        <v>1.8616224837E-3</v>
      </c>
      <c r="E13" s="22">
        <f t="shared" si="3"/>
        <v>0</v>
      </c>
      <c r="F13" s="22">
        <f t="shared" si="3"/>
        <v>0</v>
      </c>
      <c r="G13" s="22">
        <f t="shared" si="3"/>
        <v>0</v>
      </c>
      <c r="H13" s="22">
        <f t="shared" si="3"/>
        <v>1.63015809677E-2</v>
      </c>
      <c r="I13" s="22">
        <f t="shared" si="3"/>
        <v>0</v>
      </c>
      <c r="J13" s="22">
        <f t="shared" si="3"/>
        <v>0</v>
      </c>
      <c r="K13" s="22">
        <f t="shared" si="3"/>
        <v>0</v>
      </c>
      <c r="L13" s="22">
        <f t="shared" si="3"/>
        <v>0</v>
      </c>
      <c r="M13" s="22">
        <f t="shared" si="3"/>
        <v>0</v>
      </c>
      <c r="N13" s="22">
        <f t="shared" si="3"/>
        <v>0</v>
      </c>
      <c r="O13" s="22">
        <f t="shared" si="3"/>
        <v>0</v>
      </c>
      <c r="P13" s="22">
        <f t="shared" si="3"/>
        <v>0</v>
      </c>
      <c r="Q13" s="22">
        <f t="shared" si="3"/>
        <v>0</v>
      </c>
      <c r="R13" s="22">
        <f t="shared" si="3"/>
        <v>0</v>
      </c>
      <c r="S13" s="22">
        <f t="shared" si="3"/>
        <v>0</v>
      </c>
      <c r="T13" s="22">
        <f t="shared" si="3"/>
        <v>0</v>
      </c>
      <c r="U13" s="22">
        <f t="shared" si="3"/>
        <v>0</v>
      </c>
      <c r="V13" s="22">
        <f t="shared" si="3"/>
        <v>0</v>
      </c>
      <c r="W13" s="22">
        <f t="shared" si="3"/>
        <v>0</v>
      </c>
      <c r="X13" s="22">
        <f t="shared" si="3"/>
        <v>0</v>
      </c>
      <c r="Y13" s="22">
        <f t="shared" si="3"/>
        <v>0</v>
      </c>
      <c r="Z13" s="22">
        <f t="shared" si="3"/>
        <v>0</v>
      </c>
      <c r="AA13" s="22">
        <f t="shared" si="3"/>
        <v>0</v>
      </c>
      <c r="AB13" s="22">
        <f t="shared" si="3"/>
        <v>0</v>
      </c>
      <c r="AC13" s="22">
        <f t="shared" si="3"/>
        <v>0</v>
      </c>
      <c r="AD13" s="22">
        <f t="shared" si="3"/>
        <v>0</v>
      </c>
      <c r="AE13" s="22">
        <f t="shared" si="3"/>
        <v>0</v>
      </c>
      <c r="AF13" s="22">
        <f t="shared" si="3"/>
        <v>0</v>
      </c>
      <c r="AG13" s="22">
        <f t="shared" si="3"/>
        <v>0</v>
      </c>
      <c r="AH13" s="22">
        <f t="shared" si="3"/>
        <v>0</v>
      </c>
      <c r="AI13" s="22">
        <f t="shared" si="3"/>
        <v>0</v>
      </c>
      <c r="AJ13" s="22">
        <f t="shared" si="3"/>
        <v>0</v>
      </c>
      <c r="AK13" s="22">
        <f t="shared" si="3"/>
        <v>0</v>
      </c>
      <c r="AL13" s="22">
        <f t="shared" si="3"/>
        <v>0</v>
      </c>
      <c r="AM13" s="22">
        <f t="shared" si="3"/>
        <v>0</v>
      </c>
      <c r="AN13" s="22">
        <f t="shared" si="3"/>
        <v>0</v>
      </c>
      <c r="AO13" s="22">
        <f t="shared" si="3"/>
        <v>0</v>
      </c>
      <c r="AP13" s="22">
        <f t="shared" si="3"/>
        <v>0</v>
      </c>
      <c r="AQ13" s="22">
        <f t="shared" si="3"/>
        <v>0</v>
      </c>
      <c r="AR13" s="22">
        <f t="shared" si="3"/>
        <v>0</v>
      </c>
      <c r="AS13" s="22">
        <f t="shared" si="3"/>
        <v>0</v>
      </c>
      <c r="AT13" s="22">
        <f t="shared" si="3"/>
        <v>0</v>
      </c>
      <c r="AU13" s="22">
        <f t="shared" si="3"/>
        <v>0</v>
      </c>
      <c r="AV13" s="22">
        <f t="shared" si="3"/>
        <v>1.1496235967500002E-2</v>
      </c>
      <c r="AW13" s="22">
        <f t="shared" si="3"/>
        <v>2.5670277410000001E-4</v>
      </c>
      <c r="AX13" s="22">
        <f t="shared" si="3"/>
        <v>0</v>
      </c>
      <c r="AY13" s="22">
        <f t="shared" si="3"/>
        <v>0</v>
      </c>
      <c r="AZ13" s="22">
        <f t="shared" si="3"/>
        <v>1.0507107774100001E-2</v>
      </c>
      <c r="BA13" s="22">
        <f t="shared" si="3"/>
        <v>0</v>
      </c>
      <c r="BB13" s="22">
        <f t="shared" si="3"/>
        <v>0</v>
      </c>
      <c r="BC13" s="22">
        <f t="shared" si="3"/>
        <v>0</v>
      </c>
      <c r="BD13" s="22">
        <f t="shared" si="3"/>
        <v>0</v>
      </c>
      <c r="BE13" s="22">
        <f t="shared" si="3"/>
        <v>0</v>
      </c>
      <c r="BF13" s="22">
        <f t="shared" si="3"/>
        <v>5.3034566448999995E-3</v>
      </c>
      <c r="BG13" s="22">
        <f t="shared" si="3"/>
        <v>0</v>
      </c>
      <c r="BH13" s="22">
        <f t="shared" si="3"/>
        <v>0</v>
      </c>
      <c r="BI13" s="22">
        <f t="shared" si="3"/>
        <v>0</v>
      </c>
      <c r="BJ13" s="22">
        <f t="shared" si="3"/>
        <v>0</v>
      </c>
      <c r="BK13" s="22">
        <f t="shared" si="3"/>
        <v>0</v>
      </c>
      <c r="BL13" s="22">
        <f t="shared" si="3"/>
        <v>0</v>
      </c>
      <c r="BM13" s="22">
        <f t="shared" si="3"/>
        <v>0</v>
      </c>
      <c r="BN13" s="22">
        <f t="shared" si="3"/>
        <v>0</v>
      </c>
      <c r="BO13" s="22">
        <f t="shared" si="3"/>
        <v>0</v>
      </c>
      <c r="BP13" s="22">
        <f t="shared" ref="BP13:CD13" si="4">BP12</f>
        <v>1.4291337417999999E-3</v>
      </c>
      <c r="BQ13" s="22">
        <f t="shared" si="4"/>
        <v>0</v>
      </c>
      <c r="BR13" s="22">
        <f t="shared" si="4"/>
        <v>0</v>
      </c>
      <c r="BS13" s="22">
        <f t="shared" si="4"/>
        <v>0</v>
      </c>
      <c r="BT13" s="22">
        <f t="shared" si="4"/>
        <v>3.5959229019999999E-4</v>
      </c>
      <c r="BU13" s="22">
        <f t="shared" si="4"/>
        <v>0</v>
      </c>
      <c r="BV13" s="22">
        <f t="shared" si="4"/>
        <v>0</v>
      </c>
      <c r="BW13" s="22">
        <f t="shared" si="4"/>
        <v>0</v>
      </c>
      <c r="BX13" s="22">
        <f t="shared" si="4"/>
        <v>0</v>
      </c>
      <c r="BY13" s="22">
        <f t="shared" si="4"/>
        <v>0</v>
      </c>
      <c r="BZ13" s="22">
        <f t="shared" si="4"/>
        <v>2.2011344513999998E-3</v>
      </c>
      <c r="CA13" s="22">
        <f t="shared" si="4"/>
        <v>0</v>
      </c>
      <c r="CB13" s="22">
        <f t="shared" si="4"/>
        <v>0</v>
      </c>
      <c r="CC13" s="22">
        <f t="shared" si="4"/>
        <v>0</v>
      </c>
      <c r="CD13" s="22">
        <f t="shared" si="4"/>
        <v>0</v>
      </c>
      <c r="CE13" s="22">
        <f t="shared" si="0"/>
        <v>4.9716567095400011E-2</v>
      </c>
    </row>
    <row r="14" spans="1:83" x14ac:dyDescent="0.2">
      <c r="A14" s="19" t="s">
        <v>39</v>
      </c>
      <c r="B14" s="20" t="s">
        <v>40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6"/>
    </row>
    <row r="15" spans="1:83" x14ac:dyDescent="0.2">
      <c r="A15" s="21"/>
      <c r="B15" s="21" t="s">
        <v>112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2.8720494835000002E-3</v>
      </c>
      <c r="I15" s="22">
        <v>2.7782141721289002</v>
      </c>
      <c r="J15" s="22">
        <v>0</v>
      </c>
      <c r="K15" s="22">
        <v>0</v>
      </c>
      <c r="L15" s="22">
        <v>0.12351574774180002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8.8099677399999996E-5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3.5236322579999999E-3</v>
      </c>
      <c r="AW15" s="22">
        <v>0.88090806451609993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1.9379977418999999E-3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f t="shared" si="0"/>
        <v>3.7910597635476</v>
      </c>
    </row>
    <row r="16" spans="1:83" x14ac:dyDescent="0.2">
      <c r="A16" s="21"/>
      <c r="B16" s="21" t="s">
        <v>113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1.80719016125E-2</v>
      </c>
      <c r="I16" s="22">
        <v>21.802132121031999</v>
      </c>
      <c r="J16" s="22">
        <v>0</v>
      </c>
      <c r="K16" s="22">
        <v>0</v>
      </c>
      <c r="L16" s="22">
        <v>0.11370682080609999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1.0881035481999999E-3</v>
      </c>
      <c r="S16" s="22">
        <v>0</v>
      </c>
      <c r="T16" s="22">
        <v>0</v>
      </c>
      <c r="U16" s="22">
        <v>0</v>
      </c>
      <c r="V16" s="22">
        <v>2.1762070967700001E-2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1.9910411838399998E-2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f t="shared" si="0"/>
        <v>21.976671429804899</v>
      </c>
    </row>
    <row r="17" spans="1:83" x14ac:dyDescent="0.2">
      <c r="A17" s="21"/>
      <c r="B17" s="23" t="s">
        <v>41</v>
      </c>
      <c r="C17" s="22">
        <f>SUM(C15:C16)</f>
        <v>0</v>
      </c>
      <c r="D17" s="22">
        <f t="shared" ref="D17:BO17" si="5">SUM(D15:D16)</f>
        <v>0</v>
      </c>
      <c r="E17" s="22">
        <f t="shared" si="5"/>
        <v>0</v>
      </c>
      <c r="F17" s="22">
        <f t="shared" si="5"/>
        <v>0</v>
      </c>
      <c r="G17" s="22">
        <f t="shared" si="5"/>
        <v>0</v>
      </c>
      <c r="H17" s="22">
        <f t="shared" si="5"/>
        <v>2.0943951096000002E-2</v>
      </c>
      <c r="I17" s="22">
        <f t="shared" si="5"/>
        <v>24.5803462931609</v>
      </c>
      <c r="J17" s="22">
        <f t="shared" si="5"/>
        <v>0</v>
      </c>
      <c r="K17" s="22">
        <f t="shared" si="5"/>
        <v>0</v>
      </c>
      <c r="L17" s="22">
        <f t="shared" si="5"/>
        <v>0.23722256854790003</v>
      </c>
      <c r="M17" s="22">
        <f t="shared" si="5"/>
        <v>0</v>
      </c>
      <c r="N17" s="22">
        <f t="shared" si="5"/>
        <v>0</v>
      </c>
      <c r="O17" s="22">
        <f t="shared" si="5"/>
        <v>0</v>
      </c>
      <c r="P17" s="22">
        <f t="shared" si="5"/>
        <v>0</v>
      </c>
      <c r="Q17" s="22">
        <f t="shared" si="5"/>
        <v>0</v>
      </c>
      <c r="R17" s="22">
        <f t="shared" si="5"/>
        <v>1.1762032255999998E-3</v>
      </c>
      <c r="S17" s="22">
        <f t="shared" si="5"/>
        <v>0</v>
      </c>
      <c r="T17" s="22">
        <f t="shared" si="5"/>
        <v>0</v>
      </c>
      <c r="U17" s="22">
        <f t="shared" si="5"/>
        <v>0</v>
      </c>
      <c r="V17" s="22">
        <f t="shared" si="5"/>
        <v>2.1762070967700001E-2</v>
      </c>
      <c r="W17" s="22">
        <f t="shared" si="5"/>
        <v>0</v>
      </c>
      <c r="X17" s="22">
        <f t="shared" si="5"/>
        <v>0</v>
      </c>
      <c r="Y17" s="22">
        <f t="shared" si="5"/>
        <v>0</v>
      </c>
      <c r="Z17" s="22">
        <f t="shared" si="5"/>
        <v>0</v>
      </c>
      <c r="AA17" s="22">
        <f t="shared" si="5"/>
        <v>0</v>
      </c>
      <c r="AB17" s="22">
        <f t="shared" si="5"/>
        <v>0</v>
      </c>
      <c r="AC17" s="22">
        <f t="shared" si="5"/>
        <v>0</v>
      </c>
      <c r="AD17" s="22">
        <f t="shared" si="5"/>
        <v>0</v>
      </c>
      <c r="AE17" s="22">
        <f t="shared" si="5"/>
        <v>0</v>
      </c>
      <c r="AF17" s="22">
        <f t="shared" si="5"/>
        <v>0</v>
      </c>
      <c r="AG17" s="22">
        <f t="shared" si="5"/>
        <v>0</v>
      </c>
      <c r="AH17" s="22">
        <f t="shared" si="5"/>
        <v>0</v>
      </c>
      <c r="AI17" s="22">
        <f t="shared" si="5"/>
        <v>0</v>
      </c>
      <c r="AJ17" s="22">
        <f t="shared" si="5"/>
        <v>0</v>
      </c>
      <c r="AK17" s="22">
        <f t="shared" si="5"/>
        <v>0</v>
      </c>
      <c r="AL17" s="22">
        <f t="shared" si="5"/>
        <v>0</v>
      </c>
      <c r="AM17" s="22">
        <f t="shared" si="5"/>
        <v>0</v>
      </c>
      <c r="AN17" s="22">
        <f t="shared" si="5"/>
        <v>0</v>
      </c>
      <c r="AO17" s="22">
        <f t="shared" si="5"/>
        <v>0</v>
      </c>
      <c r="AP17" s="22">
        <f t="shared" si="5"/>
        <v>0</v>
      </c>
      <c r="AQ17" s="22">
        <f t="shared" si="5"/>
        <v>0</v>
      </c>
      <c r="AR17" s="22">
        <f t="shared" si="5"/>
        <v>0</v>
      </c>
      <c r="AS17" s="22">
        <f t="shared" si="5"/>
        <v>0</v>
      </c>
      <c r="AT17" s="22">
        <f t="shared" si="5"/>
        <v>0</v>
      </c>
      <c r="AU17" s="22">
        <f t="shared" si="5"/>
        <v>0</v>
      </c>
      <c r="AV17" s="22">
        <f t="shared" si="5"/>
        <v>2.3434044096399997E-2</v>
      </c>
      <c r="AW17" s="22">
        <f t="shared" si="5"/>
        <v>0.88090806451609993</v>
      </c>
      <c r="AX17" s="22">
        <f t="shared" si="5"/>
        <v>0</v>
      </c>
      <c r="AY17" s="22">
        <f t="shared" si="5"/>
        <v>0</v>
      </c>
      <c r="AZ17" s="22">
        <f t="shared" si="5"/>
        <v>0</v>
      </c>
      <c r="BA17" s="22">
        <f t="shared" si="5"/>
        <v>0</v>
      </c>
      <c r="BB17" s="22">
        <f t="shared" si="5"/>
        <v>0</v>
      </c>
      <c r="BC17" s="22">
        <f t="shared" si="5"/>
        <v>0</v>
      </c>
      <c r="BD17" s="22">
        <f t="shared" si="5"/>
        <v>0</v>
      </c>
      <c r="BE17" s="22">
        <f t="shared" si="5"/>
        <v>0</v>
      </c>
      <c r="BF17" s="22">
        <f t="shared" si="5"/>
        <v>1.9379977418999999E-3</v>
      </c>
      <c r="BG17" s="22">
        <f t="shared" si="5"/>
        <v>0</v>
      </c>
      <c r="BH17" s="22">
        <f t="shared" si="5"/>
        <v>0</v>
      </c>
      <c r="BI17" s="22">
        <f t="shared" si="5"/>
        <v>0</v>
      </c>
      <c r="BJ17" s="22">
        <f t="shared" si="5"/>
        <v>0</v>
      </c>
      <c r="BK17" s="22">
        <f t="shared" si="5"/>
        <v>0</v>
      </c>
      <c r="BL17" s="22">
        <f t="shared" si="5"/>
        <v>0</v>
      </c>
      <c r="BM17" s="22">
        <f t="shared" si="5"/>
        <v>0</v>
      </c>
      <c r="BN17" s="22">
        <f t="shared" si="5"/>
        <v>0</v>
      </c>
      <c r="BO17" s="22">
        <f t="shared" si="5"/>
        <v>0</v>
      </c>
      <c r="BP17" s="22">
        <f t="shared" ref="BP17:CD17" si="6">SUM(BP15:BP16)</f>
        <v>0</v>
      </c>
      <c r="BQ17" s="22">
        <f t="shared" si="6"/>
        <v>0</v>
      </c>
      <c r="BR17" s="22">
        <f t="shared" si="6"/>
        <v>0</v>
      </c>
      <c r="BS17" s="22">
        <f t="shared" si="6"/>
        <v>0</v>
      </c>
      <c r="BT17" s="22">
        <f t="shared" si="6"/>
        <v>0</v>
      </c>
      <c r="BU17" s="22">
        <f t="shared" si="6"/>
        <v>0</v>
      </c>
      <c r="BV17" s="22">
        <f t="shared" si="6"/>
        <v>0</v>
      </c>
      <c r="BW17" s="22">
        <f t="shared" si="6"/>
        <v>0</v>
      </c>
      <c r="BX17" s="22">
        <f t="shared" si="6"/>
        <v>0</v>
      </c>
      <c r="BY17" s="22">
        <f t="shared" si="6"/>
        <v>0</v>
      </c>
      <c r="BZ17" s="22">
        <f t="shared" si="6"/>
        <v>0</v>
      </c>
      <c r="CA17" s="22">
        <f t="shared" si="6"/>
        <v>0</v>
      </c>
      <c r="CB17" s="22">
        <f t="shared" si="6"/>
        <v>0</v>
      </c>
      <c r="CC17" s="22">
        <f t="shared" si="6"/>
        <v>0</v>
      </c>
      <c r="CD17" s="22">
        <f t="shared" si="6"/>
        <v>0</v>
      </c>
      <c r="CE17" s="22">
        <f t="shared" si="0"/>
        <v>25.767731193352503</v>
      </c>
    </row>
    <row r="18" spans="1:83" x14ac:dyDescent="0.2">
      <c r="A18" s="19" t="s">
        <v>42</v>
      </c>
      <c r="B18" s="20" t="s">
        <v>43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6"/>
    </row>
    <row r="19" spans="1:83" x14ac:dyDescent="0.2">
      <c r="A19" s="19"/>
      <c r="B19" s="27" t="s">
        <v>44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f t="shared" si="0"/>
        <v>0</v>
      </c>
    </row>
    <row r="20" spans="1:83" x14ac:dyDescent="0.2">
      <c r="A20" s="19"/>
      <c r="B20" s="23" t="s">
        <v>45</v>
      </c>
      <c r="C20" s="22">
        <f>C19</f>
        <v>0</v>
      </c>
      <c r="D20" s="22">
        <f t="shared" ref="D20:BO20" si="7">D19</f>
        <v>0</v>
      </c>
      <c r="E20" s="22">
        <f t="shared" si="7"/>
        <v>0</v>
      </c>
      <c r="F20" s="22">
        <f t="shared" si="7"/>
        <v>0</v>
      </c>
      <c r="G20" s="22">
        <f t="shared" si="7"/>
        <v>0</v>
      </c>
      <c r="H20" s="22">
        <f t="shared" si="7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si="7"/>
        <v>0</v>
      </c>
      <c r="M20" s="22">
        <f t="shared" si="7"/>
        <v>0</v>
      </c>
      <c r="N20" s="22">
        <f t="shared" si="7"/>
        <v>0</v>
      </c>
      <c r="O20" s="22">
        <f t="shared" si="7"/>
        <v>0</v>
      </c>
      <c r="P20" s="22">
        <f t="shared" si="7"/>
        <v>0</v>
      </c>
      <c r="Q20" s="22">
        <f t="shared" si="7"/>
        <v>0</v>
      </c>
      <c r="R20" s="22">
        <f t="shared" si="7"/>
        <v>0</v>
      </c>
      <c r="S20" s="22">
        <f t="shared" si="7"/>
        <v>0</v>
      </c>
      <c r="T20" s="22">
        <f t="shared" si="7"/>
        <v>0</v>
      </c>
      <c r="U20" s="22">
        <f t="shared" si="7"/>
        <v>0</v>
      </c>
      <c r="V20" s="22">
        <f t="shared" si="7"/>
        <v>0</v>
      </c>
      <c r="W20" s="22">
        <f t="shared" si="7"/>
        <v>0</v>
      </c>
      <c r="X20" s="22">
        <f t="shared" si="7"/>
        <v>0</v>
      </c>
      <c r="Y20" s="22">
        <f t="shared" si="7"/>
        <v>0</v>
      </c>
      <c r="Z20" s="22">
        <f t="shared" si="7"/>
        <v>0</v>
      </c>
      <c r="AA20" s="22">
        <f t="shared" si="7"/>
        <v>0</v>
      </c>
      <c r="AB20" s="22">
        <f t="shared" si="7"/>
        <v>0</v>
      </c>
      <c r="AC20" s="22">
        <f t="shared" si="7"/>
        <v>0</v>
      </c>
      <c r="AD20" s="22">
        <f t="shared" si="7"/>
        <v>0</v>
      </c>
      <c r="AE20" s="22">
        <f t="shared" si="7"/>
        <v>0</v>
      </c>
      <c r="AF20" s="22">
        <f t="shared" si="7"/>
        <v>0</v>
      </c>
      <c r="AG20" s="22">
        <f t="shared" si="7"/>
        <v>0</v>
      </c>
      <c r="AH20" s="22">
        <f t="shared" si="7"/>
        <v>0</v>
      </c>
      <c r="AI20" s="22">
        <f t="shared" si="7"/>
        <v>0</v>
      </c>
      <c r="AJ20" s="22">
        <f t="shared" si="7"/>
        <v>0</v>
      </c>
      <c r="AK20" s="22">
        <f t="shared" si="7"/>
        <v>0</v>
      </c>
      <c r="AL20" s="22">
        <f t="shared" si="7"/>
        <v>0</v>
      </c>
      <c r="AM20" s="22">
        <f t="shared" si="7"/>
        <v>0</v>
      </c>
      <c r="AN20" s="22">
        <f t="shared" si="7"/>
        <v>0</v>
      </c>
      <c r="AO20" s="22">
        <f t="shared" si="7"/>
        <v>0</v>
      </c>
      <c r="AP20" s="22">
        <f t="shared" si="7"/>
        <v>0</v>
      </c>
      <c r="AQ20" s="22">
        <f t="shared" si="7"/>
        <v>0</v>
      </c>
      <c r="AR20" s="22">
        <f t="shared" si="7"/>
        <v>0</v>
      </c>
      <c r="AS20" s="22">
        <f t="shared" si="7"/>
        <v>0</v>
      </c>
      <c r="AT20" s="22">
        <f t="shared" si="7"/>
        <v>0</v>
      </c>
      <c r="AU20" s="22">
        <f t="shared" si="7"/>
        <v>0</v>
      </c>
      <c r="AV20" s="22">
        <f t="shared" si="7"/>
        <v>0</v>
      </c>
      <c r="AW20" s="22">
        <f t="shared" si="7"/>
        <v>0</v>
      </c>
      <c r="AX20" s="22">
        <f t="shared" si="7"/>
        <v>0</v>
      </c>
      <c r="AY20" s="22">
        <f t="shared" si="7"/>
        <v>0</v>
      </c>
      <c r="AZ20" s="22">
        <f t="shared" si="7"/>
        <v>0</v>
      </c>
      <c r="BA20" s="22">
        <f t="shared" si="7"/>
        <v>0</v>
      </c>
      <c r="BB20" s="22">
        <f t="shared" si="7"/>
        <v>0</v>
      </c>
      <c r="BC20" s="22">
        <f t="shared" si="7"/>
        <v>0</v>
      </c>
      <c r="BD20" s="22">
        <f t="shared" si="7"/>
        <v>0</v>
      </c>
      <c r="BE20" s="22">
        <f t="shared" si="7"/>
        <v>0</v>
      </c>
      <c r="BF20" s="22">
        <f t="shared" si="7"/>
        <v>0</v>
      </c>
      <c r="BG20" s="22">
        <f t="shared" si="7"/>
        <v>0</v>
      </c>
      <c r="BH20" s="22">
        <f t="shared" si="7"/>
        <v>0</v>
      </c>
      <c r="BI20" s="22">
        <f t="shared" si="7"/>
        <v>0</v>
      </c>
      <c r="BJ20" s="22">
        <f t="shared" si="7"/>
        <v>0</v>
      </c>
      <c r="BK20" s="22">
        <f t="shared" si="7"/>
        <v>0</v>
      </c>
      <c r="BL20" s="22">
        <f t="shared" si="7"/>
        <v>0</v>
      </c>
      <c r="BM20" s="22">
        <f t="shared" si="7"/>
        <v>0</v>
      </c>
      <c r="BN20" s="22">
        <f t="shared" si="7"/>
        <v>0</v>
      </c>
      <c r="BO20" s="22">
        <f t="shared" si="7"/>
        <v>0</v>
      </c>
      <c r="BP20" s="22">
        <f t="shared" ref="BP20:CD20" si="8">BP19</f>
        <v>0</v>
      </c>
      <c r="BQ20" s="22">
        <f t="shared" si="8"/>
        <v>0</v>
      </c>
      <c r="BR20" s="22">
        <f t="shared" si="8"/>
        <v>0</v>
      </c>
      <c r="BS20" s="22">
        <f t="shared" si="8"/>
        <v>0</v>
      </c>
      <c r="BT20" s="22">
        <f t="shared" si="8"/>
        <v>0</v>
      </c>
      <c r="BU20" s="22">
        <f t="shared" si="8"/>
        <v>0</v>
      </c>
      <c r="BV20" s="22">
        <f t="shared" si="8"/>
        <v>0</v>
      </c>
      <c r="BW20" s="22">
        <f t="shared" si="8"/>
        <v>0</v>
      </c>
      <c r="BX20" s="22">
        <f t="shared" si="8"/>
        <v>0</v>
      </c>
      <c r="BY20" s="22">
        <f t="shared" si="8"/>
        <v>0</v>
      </c>
      <c r="BZ20" s="22">
        <f t="shared" si="8"/>
        <v>0</v>
      </c>
      <c r="CA20" s="22">
        <f t="shared" si="8"/>
        <v>0</v>
      </c>
      <c r="CB20" s="22">
        <f t="shared" si="8"/>
        <v>0</v>
      </c>
      <c r="CC20" s="22">
        <f t="shared" si="8"/>
        <v>0</v>
      </c>
      <c r="CD20" s="22">
        <f t="shared" si="8"/>
        <v>0</v>
      </c>
      <c r="CE20" s="22">
        <f t="shared" si="0"/>
        <v>0</v>
      </c>
    </row>
    <row r="21" spans="1:83" x14ac:dyDescent="0.2">
      <c r="A21" s="19" t="s">
        <v>46</v>
      </c>
      <c r="B21" s="20" t="s">
        <v>47</v>
      </c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6"/>
    </row>
    <row r="22" spans="1:83" x14ac:dyDescent="0.2">
      <c r="A22" s="19"/>
      <c r="B22" s="27" t="s">
        <v>44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f t="shared" si="0"/>
        <v>0</v>
      </c>
    </row>
    <row r="23" spans="1:83" x14ac:dyDescent="0.2">
      <c r="A23" s="19"/>
      <c r="B23" s="23" t="s">
        <v>48</v>
      </c>
      <c r="C23" s="22">
        <f>C22</f>
        <v>0</v>
      </c>
      <c r="D23" s="22">
        <f t="shared" ref="D23:BO23" si="9">D22</f>
        <v>0</v>
      </c>
      <c r="E23" s="22">
        <f t="shared" si="9"/>
        <v>0</v>
      </c>
      <c r="F23" s="22">
        <f t="shared" si="9"/>
        <v>0</v>
      </c>
      <c r="G23" s="22">
        <f t="shared" si="9"/>
        <v>0</v>
      </c>
      <c r="H23" s="22">
        <f t="shared" si="9"/>
        <v>0</v>
      </c>
      <c r="I23" s="22">
        <f t="shared" si="9"/>
        <v>0</v>
      </c>
      <c r="J23" s="22">
        <f t="shared" si="9"/>
        <v>0</v>
      </c>
      <c r="K23" s="22">
        <f t="shared" si="9"/>
        <v>0</v>
      </c>
      <c r="L23" s="22">
        <f t="shared" si="9"/>
        <v>0</v>
      </c>
      <c r="M23" s="22">
        <f t="shared" si="9"/>
        <v>0</v>
      </c>
      <c r="N23" s="22">
        <f t="shared" si="9"/>
        <v>0</v>
      </c>
      <c r="O23" s="22">
        <f t="shared" si="9"/>
        <v>0</v>
      </c>
      <c r="P23" s="22">
        <f t="shared" si="9"/>
        <v>0</v>
      </c>
      <c r="Q23" s="22">
        <f t="shared" si="9"/>
        <v>0</v>
      </c>
      <c r="R23" s="22">
        <f t="shared" si="9"/>
        <v>0</v>
      </c>
      <c r="S23" s="22">
        <f t="shared" si="9"/>
        <v>0</v>
      </c>
      <c r="T23" s="22">
        <f t="shared" si="9"/>
        <v>0</v>
      </c>
      <c r="U23" s="22">
        <f t="shared" si="9"/>
        <v>0</v>
      </c>
      <c r="V23" s="22">
        <f t="shared" si="9"/>
        <v>0</v>
      </c>
      <c r="W23" s="22">
        <f t="shared" si="9"/>
        <v>0</v>
      </c>
      <c r="X23" s="22">
        <f t="shared" si="9"/>
        <v>0</v>
      </c>
      <c r="Y23" s="22">
        <f t="shared" si="9"/>
        <v>0</v>
      </c>
      <c r="Z23" s="22">
        <f t="shared" si="9"/>
        <v>0</v>
      </c>
      <c r="AA23" s="22">
        <f t="shared" si="9"/>
        <v>0</v>
      </c>
      <c r="AB23" s="22">
        <f t="shared" si="9"/>
        <v>0</v>
      </c>
      <c r="AC23" s="22">
        <f t="shared" si="9"/>
        <v>0</v>
      </c>
      <c r="AD23" s="22">
        <f t="shared" si="9"/>
        <v>0</v>
      </c>
      <c r="AE23" s="22">
        <f t="shared" si="9"/>
        <v>0</v>
      </c>
      <c r="AF23" s="22">
        <f t="shared" si="9"/>
        <v>0</v>
      </c>
      <c r="AG23" s="22">
        <f t="shared" si="9"/>
        <v>0</v>
      </c>
      <c r="AH23" s="22">
        <f t="shared" si="9"/>
        <v>0</v>
      </c>
      <c r="AI23" s="22">
        <f t="shared" si="9"/>
        <v>0</v>
      </c>
      <c r="AJ23" s="22">
        <f t="shared" si="9"/>
        <v>0</v>
      </c>
      <c r="AK23" s="22">
        <f t="shared" si="9"/>
        <v>0</v>
      </c>
      <c r="AL23" s="22">
        <f t="shared" si="9"/>
        <v>0</v>
      </c>
      <c r="AM23" s="22">
        <f t="shared" si="9"/>
        <v>0</v>
      </c>
      <c r="AN23" s="22">
        <f t="shared" si="9"/>
        <v>0</v>
      </c>
      <c r="AO23" s="22">
        <f t="shared" si="9"/>
        <v>0</v>
      </c>
      <c r="AP23" s="22">
        <f t="shared" si="9"/>
        <v>0</v>
      </c>
      <c r="AQ23" s="22">
        <f t="shared" si="9"/>
        <v>0</v>
      </c>
      <c r="AR23" s="22">
        <f t="shared" si="9"/>
        <v>0</v>
      </c>
      <c r="AS23" s="22">
        <f t="shared" si="9"/>
        <v>0</v>
      </c>
      <c r="AT23" s="22">
        <f t="shared" si="9"/>
        <v>0</v>
      </c>
      <c r="AU23" s="22">
        <f t="shared" si="9"/>
        <v>0</v>
      </c>
      <c r="AV23" s="22">
        <f t="shared" si="9"/>
        <v>0</v>
      </c>
      <c r="AW23" s="22">
        <f t="shared" si="9"/>
        <v>0</v>
      </c>
      <c r="AX23" s="22">
        <f t="shared" si="9"/>
        <v>0</v>
      </c>
      <c r="AY23" s="22">
        <f t="shared" si="9"/>
        <v>0</v>
      </c>
      <c r="AZ23" s="22">
        <f t="shared" si="9"/>
        <v>0</v>
      </c>
      <c r="BA23" s="22">
        <f t="shared" si="9"/>
        <v>0</v>
      </c>
      <c r="BB23" s="22">
        <f t="shared" si="9"/>
        <v>0</v>
      </c>
      <c r="BC23" s="22">
        <f t="shared" si="9"/>
        <v>0</v>
      </c>
      <c r="BD23" s="22">
        <f t="shared" si="9"/>
        <v>0</v>
      </c>
      <c r="BE23" s="22">
        <f t="shared" si="9"/>
        <v>0</v>
      </c>
      <c r="BF23" s="22">
        <f t="shared" si="9"/>
        <v>0</v>
      </c>
      <c r="BG23" s="22">
        <f t="shared" si="9"/>
        <v>0</v>
      </c>
      <c r="BH23" s="22">
        <f t="shared" si="9"/>
        <v>0</v>
      </c>
      <c r="BI23" s="22">
        <f t="shared" si="9"/>
        <v>0</v>
      </c>
      <c r="BJ23" s="22">
        <f t="shared" si="9"/>
        <v>0</v>
      </c>
      <c r="BK23" s="22">
        <f t="shared" si="9"/>
        <v>0</v>
      </c>
      <c r="BL23" s="22">
        <f t="shared" si="9"/>
        <v>0</v>
      </c>
      <c r="BM23" s="22">
        <f t="shared" si="9"/>
        <v>0</v>
      </c>
      <c r="BN23" s="22">
        <f t="shared" si="9"/>
        <v>0</v>
      </c>
      <c r="BO23" s="22">
        <f t="shared" si="9"/>
        <v>0</v>
      </c>
      <c r="BP23" s="22">
        <f t="shared" ref="BP23:CD23" si="10">BP22</f>
        <v>0</v>
      </c>
      <c r="BQ23" s="22">
        <f t="shared" si="10"/>
        <v>0</v>
      </c>
      <c r="BR23" s="22">
        <f t="shared" si="10"/>
        <v>0</v>
      </c>
      <c r="BS23" s="22">
        <f t="shared" si="10"/>
        <v>0</v>
      </c>
      <c r="BT23" s="22">
        <f t="shared" si="10"/>
        <v>0</v>
      </c>
      <c r="BU23" s="22">
        <f t="shared" si="10"/>
        <v>0</v>
      </c>
      <c r="BV23" s="22">
        <f t="shared" si="10"/>
        <v>0</v>
      </c>
      <c r="BW23" s="22">
        <f t="shared" si="10"/>
        <v>0</v>
      </c>
      <c r="BX23" s="22">
        <f t="shared" si="10"/>
        <v>0</v>
      </c>
      <c r="BY23" s="22">
        <f t="shared" si="10"/>
        <v>0</v>
      </c>
      <c r="BZ23" s="22">
        <f t="shared" si="10"/>
        <v>0</v>
      </c>
      <c r="CA23" s="22">
        <f t="shared" si="10"/>
        <v>0</v>
      </c>
      <c r="CB23" s="22">
        <f t="shared" si="10"/>
        <v>0</v>
      </c>
      <c r="CC23" s="22">
        <f t="shared" si="10"/>
        <v>0</v>
      </c>
      <c r="CD23" s="22">
        <f t="shared" si="10"/>
        <v>0</v>
      </c>
      <c r="CE23" s="22">
        <f t="shared" si="0"/>
        <v>0</v>
      </c>
    </row>
    <row r="24" spans="1:83" x14ac:dyDescent="0.2">
      <c r="A24" s="19" t="s">
        <v>49</v>
      </c>
      <c r="B24" s="20" t="s">
        <v>50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6"/>
    </row>
    <row r="25" spans="1:83" x14ac:dyDescent="0.2">
      <c r="A25" s="21"/>
      <c r="B25" s="21" t="s">
        <v>115</v>
      </c>
      <c r="C25" s="22">
        <v>0</v>
      </c>
      <c r="D25" s="22">
        <v>3.9748725800000002E-4</v>
      </c>
      <c r="E25" s="22">
        <v>0</v>
      </c>
      <c r="F25" s="22">
        <v>0</v>
      </c>
      <c r="G25" s="22">
        <v>0</v>
      </c>
      <c r="H25" s="22">
        <v>4.2438293064099998E-2</v>
      </c>
      <c r="I25" s="22">
        <v>0</v>
      </c>
      <c r="J25" s="22">
        <v>0</v>
      </c>
      <c r="K25" s="22">
        <v>0</v>
      </c>
      <c r="L25" s="22">
        <v>1.8530064935399999E-2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1.9043898386999998E-2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12.138888656035984</v>
      </c>
      <c r="AW25" s="22">
        <v>1.0719284510642</v>
      </c>
      <c r="AX25" s="22">
        <v>0</v>
      </c>
      <c r="AY25" s="22">
        <v>0</v>
      </c>
      <c r="AZ25" s="22">
        <v>17.729112250803102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0.85745984641350037</v>
      </c>
      <c r="BG25" s="22">
        <v>0</v>
      </c>
      <c r="BH25" s="22">
        <v>0</v>
      </c>
      <c r="BI25" s="22">
        <v>0</v>
      </c>
      <c r="BJ25" s="22">
        <v>1.7611116142579002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3.2465003192899994E-2</v>
      </c>
      <c r="BQ25" s="22">
        <v>0</v>
      </c>
      <c r="BR25" s="22">
        <v>0</v>
      </c>
      <c r="BS25" s="22">
        <v>0</v>
      </c>
      <c r="BT25" s="22">
        <v>4.8056446612899997E-2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4.3449291289999999E-3</v>
      </c>
      <c r="CA25" s="22">
        <v>0</v>
      </c>
      <c r="CB25" s="22">
        <v>0</v>
      </c>
      <c r="CC25" s="22">
        <v>0</v>
      </c>
      <c r="CD25" s="22">
        <v>0</v>
      </c>
      <c r="CE25" s="22">
        <f t="shared" si="0"/>
        <v>33.723776941153979</v>
      </c>
    </row>
    <row r="26" spans="1:83" x14ac:dyDescent="0.2">
      <c r="A26" s="21"/>
      <c r="B26" s="21" t="s">
        <v>116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2.1712797201895002</v>
      </c>
      <c r="I26" s="22">
        <v>9.1870776719028999</v>
      </c>
      <c r="J26" s="22">
        <v>0</v>
      </c>
      <c r="K26" s="22">
        <v>0</v>
      </c>
      <c r="L26" s="22">
        <v>8.1513945669346999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0.67257732370779977</v>
      </c>
      <c r="S26" s="22">
        <v>0.32267454880640001</v>
      </c>
      <c r="T26" s="22">
        <v>0</v>
      </c>
      <c r="U26" s="22">
        <v>0</v>
      </c>
      <c r="V26" s="22">
        <v>2.1794948612902001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9.5341052488155977</v>
      </c>
      <c r="AW26" s="22">
        <v>47.066681042321207</v>
      </c>
      <c r="AX26" s="22">
        <v>0</v>
      </c>
      <c r="AY26" s="22">
        <v>0</v>
      </c>
      <c r="AZ26" s="22">
        <v>22.835255028382097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3.5701811251233995</v>
      </c>
      <c r="BG26" s="22">
        <v>0.6240643096127001</v>
      </c>
      <c r="BH26" s="22">
        <v>0</v>
      </c>
      <c r="BI26" s="22">
        <v>0</v>
      </c>
      <c r="BJ26" s="22">
        <v>2.1489510191285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0.30206447557990002</v>
      </c>
      <c r="BQ26" s="22">
        <v>1.9971546580599998E-2</v>
      </c>
      <c r="BR26" s="22">
        <v>0</v>
      </c>
      <c r="BS26" s="22">
        <v>0</v>
      </c>
      <c r="BT26" s="22">
        <v>0.11605048974169999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8.4118523192699995E-2</v>
      </c>
      <c r="CA26" s="22">
        <v>0</v>
      </c>
      <c r="CB26" s="22">
        <v>0</v>
      </c>
      <c r="CC26" s="22">
        <v>0</v>
      </c>
      <c r="CD26" s="22">
        <v>0</v>
      </c>
      <c r="CE26" s="22">
        <f t="shared" si="0"/>
        <v>108.9859415013099</v>
      </c>
    </row>
    <row r="27" spans="1:83" x14ac:dyDescent="0.2">
      <c r="A27" s="21"/>
      <c r="B27" s="21" t="s">
        <v>117</v>
      </c>
      <c r="C27" s="22">
        <v>0</v>
      </c>
      <c r="D27" s="22">
        <v>1.4494778472903</v>
      </c>
      <c r="E27" s="22">
        <v>0</v>
      </c>
      <c r="F27" s="22">
        <v>0</v>
      </c>
      <c r="G27" s="22">
        <v>0</v>
      </c>
      <c r="H27" s="22">
        <v>0.42748984699820003</v>
      </c>
      <c r="I27" s="22">
        <v>6.5894641846448998</v>
      </c>
      <c r="J27" s="22">
        <v>0.51260293477410002</v>
      </c>
      <c r="K27" s="22">
        <v>0</v>
      </c>
      <c r="L27" s="22">
        <v>4.5013684658381985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0.31647191967630001</v>
      </c>
      <c r="S27" s="22">
        <v>0.43837708412889997</v>
      </c>
      <c r="T27" s="22">
        <v>0</v>
      </c>
      <c r="U27" s="22">
        <v>0</v>
      </c>
      <c r="V27" s="22">
        <v>5.3658045336451003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0.51346325138680005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3.8335855808848018</v>
      </c>
      <c r="AW27" s="22">
        <v>28.6023549280944</v>
      </c>
      <c r="AX27" s="22">
        <v>0</v>
      </c>
      <c r="AY27" s="22">
        <v>0</v>
      </c>
      <c r="AZ27" s="22">
        <v>15.043906198835101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0.42219299854380021</v>
      </c>
      <c r="BG27" s="22">
        <v>5.1716239947418998</v>
      </c>
      <c r="BH27" s="22">
        <v>0</v>
      </c>
      <c r="BI27" s="22">
        <v>0</v>
      </c>
      <c r="BJ27" s="22">
        <v>9.3493121644999996E-2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6.0881368515499995E-2</v>
      </c>
      <c r="BQ27" s="22">
        <v>2.2845948677299999E-2</v>
      </c>
      <c r="BR27" s="22">
        <v>0</v>
      </c>
      <c r="BS27" s="22">
        <v>0</v>
      </c>
      <c r="BT27" s="22">
        <v>4.8196175482999992E-3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1.0841374161000001E-2</v>
      </c>
      <c r="CA27" s="22">
        <v>0</v>
      </c>
      <c r="CB27" s="22">
        <v>0</v>
      </c>
      <c r="CC27" s="22">
        <v>0</v>
      </c>
      <c r="CD27" s="22">
        <v>0</v>
      </c>
      <c r="CE27" s="22">
        <f t="shared" si="0"/>
        <v>73.381065200029909</v>
      </c>
    </row>
    <row r="28" spans="1:83" x14ac:dyDescent="0.2">
      <c r="A28" s="21"/>
      <c r="B28" s="21" t="s">
        <v>114</v>
      </c>
      <c r="C28" s="22">
        <v>0</v>
      </c>
      <c r="D28" s="22">
        <v>5.2486438699999997E-4</v>
      </c>
      <c r="E28" s="22">
        <v>0</v>
      </c>
      <c r="F28" s="22">
        <v>0</v>
      </c>
      <c r="G28" s="22">
        <v>0</v>
      </c>
      <c r="H28" s="22">
        <v>0.122608840903</v>
      </c>
      <c r="I28" s="22">
        <v>0.65143479100000001</v>
      </c>
      <c r="J28" s="22">
        <v>0</v>
      </c>
      <c r="K28" s="22">
        <v>0</v>
      </c>
      <c r="L28" s="22">
        <v>0.56996600803199993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1.0686249903E-2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2.8973009094431013</v>
      </c>
      <c r="AW28" s="22">
        <v>2.8032533544188998</v>
      </c>
      <c r="AX28" s="22">
        <v>0</v>
      </c>
      <c r="AY28" s="22">
        <v>0</v>
      </c>
      <c r="AZ28" s="22">
        <v>10.126884002481001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0.11711766564420001</v>
      </c>
      <c r="BG28" s="22">
        <v>0.1486958119032</v>
      </c>
      <c r="BH28" s="22">
        <v>0</v>
      </c>
      <c r="BI28" s="22">
        <v>0</v>
      </c>
      <c r="BJ28" s="22">
        <v>0.52781149212879996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1.0759204193000001E-3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f t="shared" si="0"/>
        <v>17.977359910663505</v>
      </c>
    </row>
    <row r="29" spans="1:83" x14ac:dyDescent="0.2">
      <c r="A29" s="21"/>
      <c r="B29" s="23" t="s">
        <v>51</v>
      </c>
      <c r="C29" s="22">
        <f>SUM(C25:C28)</f>
        <v>0</v>
      </c>
      <c r="D29" s="22">
        <f t="shared" ref="D29:BO29" si="11">SUM(D25:D28)</f>
        <v>1.4504001989352999</v>
      </c>
      <c r="E29" s="22">
        <f t="shared" si="11"/>
        <v>0</v>
      </c>
      <c r="F29" s="22">
        <f t="shared" si="11"/>
        <v>0</v>
      </c>
      <c r="G29" s="22">
        <f t="shared" si="11"/>
        <v>0</v>
      </c>
      <c r="H29" s="22">
        <f t="shared" si="11"/>
        <v>2.7638167011548003</v>
      </c>
      <c r="I29" s="22">
        <f t="shared" si="11"/>
        <v>16.427976647547801</v>
      </c>
      <c r="J29" s="22">
        <f t="shared" si="11"/>
        <v>0.51260293477410002</v>
      </c>
      <c r="K29" s="22">
        <f t="shared" si="11"/>
        <v>0</v>
      </c>
      <c r="L29" s="22">
        <f t="shared" si="11"/>
        <v>13.241259105740298</v>
      </c>
      <c r="M29" s="22">
        <f t="shared" si="11"/>
        <v>0</v>
      </c>
      <c r="N29" s="22">
        <f t="shared" si="11"/>
        <v>0</v>
      </c>
      <c r="O29" s="22">
        <f t="shared" si="11"/>
        <v>0</v>
      </c>
      <c r="P29" s="22">
        <f t="shared" si="11"/>
        <v>0</v>
      </c>
      <c r="Q29" s="22">
        <f t="shared" si="11"/>
        <v>0</v>
      </c>
      <c r="R29" s="22">
        <f t="shared" si="11"/>
        <v>0.99973549328709987</v>
      </c>
      <c r="S29" s="22">
        <f t="shared" si="11"/>
        <v>0.76105163293529998</v>
      </c>
      <c r="T29" s="22">
        <f t="shared" si="11"/>
        <v>0</v>
      </c>
      <c r="U29" s="22">
        <f t="shared" si="11"/>
        <v>0</v>
      </c>
      <c r="V29" s="22">
        <f t="shared" si="11"/>
        <v>7.5452993949353004</v>
      </c>
      <c r="W29" s="22">
        <f t="shared" si="11"/>
        <v>0</v>
      </c>
      <c r="X29" s="22">
        <f t="shared" si="11"/>
        <v>0</v>
      </c>
      <c r="Y29" s="22">
        <f t="shared" si="11"/>
        <v>0</v>
      </c>
      <c r="Z29" s="22">
        <f t="shared" si="11"/>
        <v>0</v>
      </c>
      <c r="AA29" s="22">
        <f t="shared" si="11"/>
        <v>0</v>
      </c>
      <c r="AB29" s="22">
        <f t="shared" si="11"/>
        <v>1.9043898386999998E-2</v>
      </c>
      <c r="AC29" s="22">
        <f t="shared" si="11"/>
        <v>0</v>
      </c>
      <c r="AD29" s="22">
        <f t="shared" si="11"/>
        <v>0</v>
      </c>
      <c r="AE29" s="22">
        <f t="shared" si="11"/>
        <v>0</v>
      </c>
      <c r="AF29" s="22">
        <f t="shared" si="11"/>
        <v>0.51346325138680005</v>
      </c>
      <c r="AG29" s="22">
        <f t="shared" si="11"/>
        <v>0</v>
      </c>
      <c r="AH29" s="22">
        <f t="shared" si="11"/>
        <v>0</v>
      </c>
      <c r="AI29" s="22">
        <f t="shared" si="11"/>
        <v>0</v>
      </c>
      <c r="AJ29" s="22">
        <f t="shared" si="11"/>
        <v>0</v>
      </c>
      <c r="AK29" s="22">
        <f t="shared" si="11"/>
        <v>0</v>
      </c>
      <c r="AL29" s="22">
        <f t="shared" si="11"/>
        <v>0</v>
      </c>
      <c r="AM29" s="22">
        <f t="shared" si="11"/>
        <v>0</v>
      </c>
      <c r="AN29" s="22">
        <f t="shared" si="11"/>
        <v>0</v>
      </c>
      <c r="AO29" s="22">
        <f t="shared" si="11"/>
        <v>0</v>
      </c>
      <c r="AP29" s="22">
        <f t="shared" si="11"/>
        <v>0</v>
      </c>
      <c r="AQ29" s="22">
        <f t="shared" si="11"/>
        <v>0</v>
      </c>
      <c r="AR29" s="22">
        <f t="shared" si="11"/>
        <v>0</v>
      </c>
      <c r="AS29" s="22">
        <f t="shared" si="11"/>
        <v>0</v>
      </c>
      <c r="AT29" s="22">
        <f t="shared" si="11"/>
        <v>0</v>
      </c>
      <c r="AU29" s="22">
        <f t="shared" si="11"/>
        <v>0</v>
      </c>
      <c r="AV29" s="22">
        <f t="shared" si="11"/>
        <v>28.403880395179481</v>
      </c>
      <c r="AW29" s="22">
        <f t="shared" si="11"/>
        <v>79.544217775898716</v>
      </c>
      <c r="AX29" s="22">
        <f t="shared" si="11"/>
        <v>0</v>
      </c>
      <c r="AY29" s="22">
        <f t="shared" si="11"/>
        <v>0</v>
      </c>
      <c r="AZ29" s="22">
        <f t="shared" si="11"/>
        <v>65.7351574805013</v>
      </c>
      <c r="BA29" s="22">
        <f t="shared" si="11"/>
        <v>0</v>
      </c>
      <c r="BB29" s="22">
        <f t="shared" si="11"/>
        <v>0</v>
      </c>
      <c r="BC29" s="22">
        <f t="shared" si="11"/>
        <v>0</v>
      </c>
      <c r="BD29" s="22">
        <f t="shared" si="11"/>
        <v>0</v>
      </c>
      <c r="BE29" s="22">
        <f t="shared" si="11"/>
        <v>0</v>
      </c>
      <c r="BF29" s="22">
        <f t="shared" si="11"/>
        <v>4.9669516357249002</v>
      </c>
      <c r="BG29" s="22">
        <f t="shared" si="11"/>
        <v>5.9443841162578002</v>
      </c>
      <c r="BH29" s="22">
        <f t="shared" si="11"/>
        <v>0</v>
      </c>
      <c r="BI29" s="22">
        <f t="shared" si="11"/>
        <v>0</v>
      </c>
      <c r="BJ29" s="22">
        <f t="shared" si="11"/>
        <v>4.5313672471602002</v>
      </c>
      <c r="BK29" s="22">
        <f t="shared" si="11"/>
        <v>0</v>
      </c>
      <c r="BL29" s="22">
        <f t="shared" si="11"/>
        <v>0</v>
      </c>
      <c r="BM29" s="22">
        <f t="shared" si="11"/>
        <v>0</v>
      </c>
      <c r="BN29" s="22">
        <f t="shared" si="11"/>
        <v>0</v>
      </c>
      <c r="BO29" s="22">
        <f t="shared" si="11"/>
        <v>0</v>
      </c>
      <c r="BP29" s="22">
        <f t="shared" ref="BP29:CD29" si="12">SUM(BP25:BP28)</f>
        <v>0.3964867677076</v>
      </c>
      <c r="BQ29" s="22">
        <f t="shared" si="12"/>
        <v>4.2817495257899997E-2</v>
      </c>
      <c r="BR29" s="22">
        <f t="shared" si="12"/>
        <v>0</v>
      </c>
      <c r="BS29" s="22">
        <f t="shared" si="12"/>
        <v>0</v>
      </c>
      <c r="BT29" s="22">
        <f t="shared" si="12"/>
        <v>0.16892655390289998</v>
      </c>
      <c r="BU29" s="22">
        <f t="shared" si="12"/>
        <v>0</v>
      </c>
      <c r="BV29" s="22">
        <f t="shared" si="12"/>
        <v>0</v>
      </c>
      <c r="BW29" s="22">
        <f t="shared" si="12"/>
        <v>0</v>
      </c>
      <c r="BX29" s="22">
        <f t="shared" si="12"/>
        <v>0</v>
      </c>
      <c r="BY29" s="22">
        <f t="shared" si="12"/>
        <v>0</v>
      </c>
      <c r="BZ29" s="22">
        <f t="shared" si="12"/>
        <v>9.9304826482700004E-2</v>
      </c>
      <c r="CA29" s="22">
        <f t="shared" si="12"/>
        <v>0</v>
      </c>
      <c r="CB29" s="22">
        <f t="shared" si="12"/>
        <v>0</v>
      </c>
      <c r="CC29" s="22">
        <f t="shared" si="12"/>
        <v>0</v>
      </c>
      <c r="CD29" s="22">
        <f t="shared" si="12"/>
        <v>0</v>
      </c>
      <c r="CE29" s="22">
        <f t="shared" si="0"/>
        <v>234.06814355315731</v>
      </c>
    </row>
    <row r="30" spans="1:83" x14ac:dyDescent="0.2">
      <c r="A30" s="21"/>
      <c r="B30" s="28" t="s">
        <v>52</v>
      </c>
      <c r="C30" s="22">
        <f t="shared" ref="C30:BN30" si="13">C10+C13+C17+C20+C23+C29</f>
        <v>0</v>
      </c>
      <c r="D30" s="22">
        <f t="shared" si="13"/>
        <v>7.7721685836768</v>
      </c>
      <c r="E30" s="22">
        <f t="shared" si="13"/>
        <v>0</v>
      </c>
      <c r="F30" s="22">
        <f t="shared" si="13"/>
        <v>0</v>
      </c>
      <c r="G30" s="22">
        <f t="shared" si="13"/>
        <v>0</v>
      </c>
      <c r="H30" s="22">
        <f t="shared" si="13"/>
        <v>3.5051714777980001</v>
      </c>
      <c r="I30" s="22">
        <f t="shared" si="13"/>
        <v>641.56848326286604</v>
      </c>
      <c r="J30" s="22">
        <f t="shared" si="13"/>
        <v>929.32864075819055</v>
      </c>
      <c r="K30" s="22">
        <f t="shared" si="13"/>
        <v>0</v>
      </c>
      <c r="L30" s="22">
        <f t="shared" si="13"/>
        <v>24.433262703029598</v>
      </c>
      <c r="M30" s="22">
        <f t="shared" si="13"/>
        <v>0</v>
      </c>
      <c r="N30" s="22">
        <f t="shared" si="13"/>
        <v>0</v>
      </c>
      <c r="O30" s="22">
        <f t="shared" si="13"/>
        <v>0</v>
      </c>
      <c r="P30" s="22">
        <f t="shared" si="13"/>
        <v>0</v>
      </c>
      <c r="Q30" s="22">
        <f t="shared" si="13"/>
        <v>0</v>
      </c>
      <c r="R30" s="22">
        <f t="shared" si="13"/>
        <v>1.0084833520608998</v>
      </c>
      <c r="S30" s="22">
        <f t="shared" si="13"/>
        <v>1.3823519249351999</v>
      </c>
      <c r="T30" s="22">
        <f t="shared" si="13"/>
        <v>48.925239050773897</v>
      </c>
      <c r="U30" s="22">
        <f t="shared" si="13"/>
        <v>0</v>
      </c>
      <c r="V30" s="22">
        <f t="shared" si="13"/>
        <v>12.085800178161001</v>
      </c>
      <c r="W30" s="22">
        <f t="shared" si="13"/>
        <v>0</v>
      </c>
      <c r="X30" s="22">
        <f t="shared" si="13"/>
        <v>0</v>
      </c>
      <c r="Y30" s="22">
        <f t="shared" si="13"/>
        <v>0</v>
      </c>
      <c r="Z30" s="22">
        <f t="shared" si="13"/>
        <v>0</v>
      </c>
      <c r="AA30" s="22">
        <f t="shared" si="13"/>
        <v>0</v>
      </c>
      <c r="AB30" s="22">
        <f t="shared" si="13"/>
        <v>1.9043898386999998E-2</v>
      </c>
      <c r="AC30" s="22">
        <f t="shared" si="13"/>
        <v>0</v>
      </c>
      <c r="AD30" s="22">
        <f t="shared" si="13"/>
        <v>0</v>
      </c>
      <c r="AE30" s="22">
        <f t="shared" si="13"/>
        <v>0</v>
      </c>
      <c r="AF30" s="22">
        <f t="shared" si="13"/>
        <v>0.51346325138680005</v>
      </c>
      <c r="AG30" s="22">
        <f t="shared" si="13"/>
        <v>0</v>
      </c>
      <c r="AH30" s="22">
        <f t="shared" si="13"/>
        <v>0</v>
      </c>
      <c r="AI30" s="22">
        <f t="shared" si="13"/>
        <v>0</v>
      </c>
      <c r="AJ30" s="22">
        <f t="shared" si="13"/>
        <v>0</v>
      </c>
      <c r="AK30" s="22">
        <f t="shared" si="13"/>
        <v>0</v>
      </c>
      <c r="AL30" s="22">
        <f t="shared" si="13"/>
        <v>0</v>
      </c>
      <c r="AM30" s="22">
        <f t="shared" si="13"/>
        <v>0</v>
      </c>
      <c r="AN30" s="22">
        <f t="shared" si="13"/>
        <v>0</v>
      </c>
      <c r="AO30" s="22">
        <f t="shared" si="13"/>
        <v>0</v>
      </c>
      <c r="AP30" s="22">
        <f t="shared" si="13"/>
        <v>0</v>
      </c>
      <c r="AQ30" s="22">
        <f t="shared" si="13"/>
        <v>0</v>
      </c>
      <c r="AR30" s="22">
        <f t="shared" si="13"/>
        <v>0</v>
      </c>
      <c r="AS30" s="22">
        <f t="shared" si="13"/>
        <v>0</v>
      </c>
      <c r="AT30" s="22">
        <f t="shared" si="13"/>
        <v>0</v>
      </c>
      <c r="AU30" s="22">
        <f t="shared" si="13"/>
        <v>0</v>
      </c>
      <c r="AV30" s="22">
        <f t="shared" si="13"/>
        <v>30.040297686463482</v>
      </c>
      <c r="AW30" s="22">
        <f t="shared" si="13"/>
        <v>682.84090227086301</v>
      </c>
      <c r="AX30" s="22">
        <f t="shared" si="13"/>
        <v>221.07808264967682</v>
      </c>
      <c r="AY30" s="22">
        <f t="shared" si="13"/>
        <v>0</v>
      </c>
      <c r="AZ30" s="22">
        <f t="shared" si="13"/>
        <v>85.7867315810159</v>
      </c>
      <c r="BA30" s="22">
        <f t="shared" si="13"/>
        <v>0</v>
      </c>
      <c r="BB30" s="22">
        <f t="shared" si="13"/>
        <v>0</v>
      </c>
      <c r="BC30" s="22">
        <f t="shared" si="13"/>
        <v>0</v>
      </c>
      <c r="BD30" s="22">
        <f t="shared" si="13"/>
        <v>0</v>
      </c>
      <c r="BE30" s="22">
        <f t="shared" si="13"/>
        <v>0</v>
      </c>
      <c r="BF30" s="22">
        <f t="shared" si="13"/>
        <v>5.3032228077542998</v>
      </c>
      <c r="BG30" s="22">
        <f t="shared" si="13"/>
        <v>37.327283462709097</v>
      </c>
      <c r="BH30" s="22">
        <f t="shared" si="13"/>
        <v>3.2258066451600002E-2</v>
      </c>
      <c r="BI30" s="22">
        <f t="shared" si="13"/>
        <v>0</v>
      </c>
      <c r="BJ30" s="22">
        <f t="shared" si="13"/>
        <v>5.2646623141278006</v>
      </c>
      <c r="BK30" s="22">
        <f t="shared" si="13"/>
        <v>0</v>
      </c>
      <c r="BL30" s="22">
        <f t="shared" si="13"/>
        <v>0</v>
      </c>
      <c r="BM30" s="22">
        <f t="shared" si="13"/>
        <v>0</v>
      </c>
      <c r="BN30" s="22">
        <f t="shared" si="13"/>
        <v>0</v>
      </c>
      <c r="BO30" s="22">
        <f t="shared" ref="BO30:CE30" si="14">BO10+BO13+BO17+BO20+BO23+BO29</f>
        <v>0</v>
      </c>
      <c r="BP30" s="22">
        <f t="shared" si="14"/>
        <v>0.41110756435239998</v>
      </c>
      <c r="BQ30" s="22">
        <f t="shared" si="14"/>
        <v>4.2874364257899998E-2</v>
      </c>
      <c r="BR30" s="22">
        <f t="shared" si="14"/>
        <v>0</v>
      </c>
      <c r="BS30" s="22">
        <f t="shared" si="14"/>
        <v>0</v>
      </c>
      <c r="BT30" s="22">
        <f t="shared" si="14"/>
        <v>0.16928614619309998</v>
      </c>
      <c r="BU30" s="22">
        <f t="shared" si="14"/>
        <v>0</v>
      </c>
      <c r="BV30" s="22">
        <f t="shared" si="14"/>
        <v>0</v>
      </c>
      <c r="BW30" s="22">
        <f t="shared" si="14"/>
        <v>0</v>
      </c>
      <c r="BX30" s="22">
        <f t="shared" si="14"/>
        <v>0</v>
      </c>
      <c r="BY30" s="22">
        <f t="shared" si="14"/>
        <v>0</v>
      </c>
      <c r="BZ30" s="22">
        <f t="shared" si="14"/>
        <v>0.10196079470820001</v>
      </c>
      <c r="CA30" s="22">
        <f t="shared" si="14"/>
        <v>0</v>
      </c>
      <c r="CB30" s="22">
        <f t="shared" si="14"/>
        <v>0</v>
      </c>
      <c r="CC30" s="22">
        <f t="shared" si="14"/>
        <v>0</v>
      </c>
      <c r="CD30" s="22">
        <f t="shared" si="14"/>
        <v>0</v>
      </c>
      <c r="CE30" s="22">
        <f t="shared" si="14"/>
        <v>2738.9407781498394</v>
      </c>
    </row>
    <row r="31" spans="1:83" x14ac:dyDescent="0.2">
      <c r="A31" s="21"/>
      <c r="B31" s="27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1"/>
    </row>
    <row r="32" spans="1:83" x14ac:dyDescent="0.2">
      <c r="A32" s="14" t="s">
        <v>53</v>
      </c>
      <c r="B32" s="15" t="s">
        <v>54</v>
      </c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1"/>
    </row>
    <row r="33" spans="1:83" x14ac:dyDescent="0.2">
      <c r="A33" s="19" t="s">
        <v>33</v>
      </c>
      <c r="B33" s="20" t="s">
        <v>55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</row>
    <row r="34" spans="1:83" x14ac:dyDescent="0.2">
      <c r="A34" s="21"/>
      <c r="B34" s="27" t="s">
        <v>118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0.15828898164140004</v>
      </c>
      <c r="I34" s="22">
        <v>0</v>
      </c>
      <c r="J34" s="22">
        <v>0</v>
      </c>
      <c r="K34" s="22">
        <v>0</v>
      </c>
      <c r="L34" s="22">
        <v>1.0047017741E-3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6.535790580390001E-2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2.26293776771E-2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51.106069584420709</v>
      </c>
      <c r="AW34" s="22">
        <v>7.2964563793216994</v>
      </c>
      <c r="AX34" s="22">
        <v>0</v>
      </c>
      <c r="AY34" s="22">
        <v>0</v>
      </c>
      <c r="AZ34" s="22">
        <v>8.3990057676076013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13.095616628835515</v>
      </c>
      <c r="BG34" s="22">
        <v>0</v>
      </c>
      <c r="BH34" s="22">
        <v>0</v>
      </c>
      <c r="BI34" s="22">
        <v>0</v>
      </c>
      <c r="BJ34" s="22">
        <v>1.2631750921930001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2.4756649808381996</v>
      </c>
      <c r="BQ34" s="22">
        <v>1.7588612903225</v>
      </c>
      <c r="BR34" s="22">
        <v>0</v>
      </c>
      <c r="BS34" s="22">
        <v>0</v>
      </c>
      <c r="BT34" s="22">
        <v>1.8776191677199999E-2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0.98651081055780077</v>
      </c>
      <c r="CA34" s="22">
        <v>0</v>
      </c>
      <c r="CB34" s="22">
        <v>0</v>
      </c>
      <c r="CC34" s="22">
        <v>0</v>
      </c>
      <c r="CD34" s="22">
        <v>2.2777254193000001E-3</v>
      </c>
      <c r="CE34" s="22">
        <f t="shared" si="0"/>
        <v>86.649695418090033</v>
      </c>
    </row>
    <row r="35" spans="1:83" x14ac:dyDescent="0.2">
      <c r="A35" s="21"/>
      <c r="B35" s="23" t="s">
        <v>107</v>
      </c>
      <c r="C35" s="22">
        <f>C34</f>
        <v>0</v>
      </c>
      <c r="D35" s="22">
        <f t="shared" ref="D35:BO35" si="15">D34</f>
        <v>0</v>
      </c>
      <c r="E35" s="22">
        <f t="shared" si="15"/>
        <v>0</v>
      </c>
      <c r="F35" s="22">
        <f t="shared" si="15"/>
        <v>0</v>
      </c>
      <c r="G35" s="22">
        <f t="shared" si="15"/>
        <v>0</v>
      </c>
      <c r="H35" s="22">
        <f t="shared" si="15"/>
        <v>0.15828898164140004</v>
      </c>
      <c r="I35" s="22">
        <f t="shared" si="15"/>
        <v>0</v>
      </c>
      <c r="J35" s="22">
        <f t="shared" si="15"/>
        <v>0</v>
      </c>
      <c r="K35" s="22">
        <f t="shared" si="15"/>
        <v>0</v>
      </c>
      <c r="L35" s="22">
        <f t="shared" si="15"/>
        <v>1.0047017741E-3</v>
      </c>
      <c r="M35" s="22">
        <f t="shared" si="15"/>
        <v>0</v>
      </c>
      <c r="N35" s="22">
        <f t="shared" si="15"/>
        <v>0</v>
      </c>
      <c r="O35" s="22">
        <f t="shared" si="15"/>
        <v>0</v>
      </c>
      <c r="P35" s="22">
        <f t="shared" si="15"/>
        <v>0</v>
      </c>
      <c r="Q35" s="22">
        <f t="shared" si="15"/>
        <v>0</v>
      </c>
      <c r="R35" s="22">
        <f t="shared" si="15"/>
        <v>6.535790580390001E-2</v>
      </c>
      <c r="S35" s="22">
        <f t="shared" si="15"/>
        <v>0</v>
      </c>
      <c r="T35" s="22">
        <f t="shared" si="15"/>
        <v>0</v>
      </c>
      <c r="U35" s="22">
        <f t="shared" si="15"/>
        <v>0</v>
      </c>
      <c r="V35" s="22">
        <f t="shared" si="15"/>
        <v>0</v>
      </c>
      <c r="W35" s="22">
        <f t="shared" si="15"/>
        <v>0</v>
      </c>
      <c r="X35" s="22">
        <f t="shared" si="15"/>
        <v>0</v>
      </c>
      <c r="Y35" s="22">
        <f t="shared" si="15"/>
        <v>0</v>
      </c>
      <c r="Z35" s="22">
        <f t="shared" si="15"/>
        <v>0</v>
      </c>
      <c r="AA35" s="22">
        <f t="shared" si="15"/>
        <v>0</v>
      </c>
      <c r="AB35" s="22">
        <f t="shared" si="15"/>
        <v>2.26293776771E-2</v>
      </c>
      <c r="AC35" s="22">
        <f t="shared" si="15"/>
        <v>0</v>
      </c>
      <c r="AD35" s="22">
        <f t="shared" si="15"/>
        <v>0</v>
      </c>
      <c r="AE35" s="22">
        <f t="shared" si="15"/>
        <v>0</v>
      </c>
      <c r="AF35" s="22">
        <f t="shared" si="15"/>
        <v>0</v>
      </c>
      <c r="AG35" s="22">
        <f t="shared" si="15"/>
        <v>0</v>
      </c>
      <c r="AH35" s="22">
        <f t="shared" si="15"/>
        <v>0</v>
      </c>
      <c r="AI35" s="22">
        <f t="shared" si="15"/>
        <v>0</v>
      </c>
      <c r="AJ35" s="22">
        <f t="shared" si="15"/>
        <v>0</v>
      </c>
      <c r="AK35" s="22">
        <f t="shared" si="15"/>
        <v>0</v>
      </c>
      <c r="AL35" s="22">
        <f t="shared" si="15"/>
        <v>0</v>
      </c>
      <c r="AM35" s="22">
        <f t="shared" si="15"/>
        <v>0</v>
      </c>
      <c r="AN35" s="22">
        <f t="shared" si="15"/>
        <v>0</v>
      </c>
      <c r="AO35" s="22">
        <f t="shared" si="15"/>
        <v>0</v>
      </c>
      <c r="AP35" s="22">
        <f t="shared" si="15"/>
        <v>0</v>
      </c>
      <c r="AQ35" s="22">
        <f t="shared" si="15"/>
        <v>0</v>
      </c>
      <c r="AR35" s="22">
        <f t="shared" si="15"/>
        <v>0</v>
      </c>
      <c r="AS35" s="22">
        <f t="shared" si="15"/>
        <v>0</v>
      </c>
      <c r="AT35" s="22">
        <f t="shared" si="15"/>
        <v>0</v>
      </c>
      <c r="AU35" s="22">
        <f t="shared" si="15"/>
        <v>0</v>
      </c>
      <c r="AV35" s="22">
        <f t="shared" si="15"/>
        <v>51.106069584420709</v>
      </c>
      <c r="AW35" s="22">
        <f t="shared" si="15"/>
        <v>7.2964563793216994</v>
      </c>
      <c r="AX35" s="22">
        <f t="shared" si="15"/>
        <v>0</v>
      </c>
      <c r="AY35" s="22">
        <f t="shared" si="15"/>
        <v>0</v>
      </c>
      <c r="AZ35" s="22">
        <f t="shared" si="15"/>
        <v>8.3990057676076013</v>
      </c>
      <c r="BA35" s="22">
        <f t="shared" si="15"/>
        <v>0</v>
      </c>
      <c r="BB35" s="22">
        <f t="shared" si="15"/>
        <v>0</v>
      </c>
      <c r="BC35" s="22">
        <f t="shared" si="15"/>
        <v>0</v>
      </c>
      <c r="BD35" s="22">
        <f t="shared" si="15"/>
        <v>0</v>
      </c>
      <c r="BE35" s="22">
        <f t="shared" si="15"/>
        <v>0</v>
      </c>
      <c r="BF35" s="22">
        <f t="shared" si="15"/>
        <v>13.095616628835515</v>
      </c>
      <c r="BG35" s="22">
        <f t="shared" si="15"/>
        <v>0</v>
      </c>
      <c r="BH35" s="22">
        <f t="shared" si="15"/>
        <v>0</v>
      </c>
      <c r="BI35" s="22">
        <f t="shared" si="15"/>
        <v>0</v>
      </c>
      <c r="BJ35" s="22">
        <f t="shared" si="15"/>
        <v>1.2631750921930001</v>
      </c>
      <c r="BK35" s="22">
        <f t="shared" si="15"/>
        <v>0</v>
      </c>
      <c r="BL35" s="22">
        <f t="shared" si="15"/>
        <v>0</v>
      </c>
      <c r="BM35" s="22">
        <f t="shared" si="15"/>
        <v>0</v>
      </c>
      <c r="BN35" s="22">
        <f t="shared" si="15"/>
        <v>0</v>
      </c>
      <c r="BO35" s="22">
        <f t="shared" si="15"/>
        <v>0</v>
      </c>
      <c r="BP35" s="22">
        <f t="shared" ref="BP35:CD35" si="16">BP34</f>
        <v>2.4756649808381996</v>
      </c>
      <c r="BQ35" s="22">
        <f t="shared" si="16"/>
        <v>1.7588612903225</v>
      </c>
      <c r="BR35" s="22">
        <f t="shared" si="16"/>
        <v>0</v>
      </c>
      <c r="BS35" s="22">
        <f t="shared" si="16"/>
        <v>0</v>
      </c>
      <c r="BT35" s="22">
        <f t="shared" si="16"/>
        <v>1.8776191677199999E-2</v>
      </c>
      <c r="BU35" s="22">
        <f t="shared" si="16"/>
        <v>0</v>
      </c>
      <c r="BV35" s="22">
        <f t="shared" si="16"/>
        <v>0</v>
      </c>
      <c r="BW35" s="22">
        <f t="shared" si="16"/>
        <v>0</v>
      </c>
      <c r="BX35" s="22">
        <f t="shared" si="16"/>
        <v>0</v>
      </c>
      <c r="BY35" s="22">
        <f t="shared" si="16"/>
        <v>0</v>
      </c>
      <c r="BZ35" s="22">
        <f t="shared" si="16"/>
        <v>0.98651081055780077</v>
      </c>
      <c r="CA35" s="22">
        <f t="shared" si="16"/>
        <v>0</v>
      </c>
      <c r="CB35" s="22">
        <f t="shared" si="16"/>
        <v>0</v>
      </c>
      <c r="CC35" s="22">
        <f t="shared" si="16"/>
        <v>0</v>
      </c>
      <c r="CD35" s="22">
        <f t="shared" si="16"/>
        <v>2.2777254193000001E-3</v>
      </c>
      <c r="CE35" s="22">
        <f t="shared" si="0"/>
        <v>86.649695418090033</v>
      </c>
    </row>
    <row r="36" spans="1:83" x14ac:dyDescent="0.2">
      <c r="A36" s="19" t="s">
        <v>36</v>
      </c>
      <c r="B36" s="20" t="s">
        <v>20</v>
      </c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22"/>
    </row>
    <row r="37" spans="1:83" x14ac:dyDescent="0.2">
      <c r="A37" s="21"/>
      <c r="B37" s="21" t="s">
        <v>119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2.5762534289199997E-2</v>
      </c>
      <c r="I37" s="22">
        <v>0</v>
      </c>
      <c r="J37" s="22">
        <v>0</v>
      </c>
      <c r="K37" s="22">
        <v>0</v>
      </c>
      <c r="L37" s="22">
        <v>1.4462354515000001E-3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1.8935276709200002E-2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3.7717415132204981</v>
      </c>
      <c r="AW37" s="22">
        <v>0.16949054687080001</v>
      </c>
      <c r="AX37" s="22">
        <v>0</v>
      </c>
      <c r="AY37" s="22">
        <v>0</v>
      </c>
      <c r="AZ37" s="22">
        <v>1.8106132502249002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1.1010395641140018</v>
      </c>
      <c r="BG37" s="22">
        <v>6.4516129000000008E-6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2.4812916386399996E-2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1.85506157413E-2</v>
      </c>
      <c r="CA37" s="22">
        <v>0</v>
      </c>
      <c r="CB37" s="22">
        <v>0</v>
      </c>
      <c r="CC37" s="22">
        <v>0</v>
      </c>
      <c r="CD37" s="22">
        <v>0</v>
      </c>
      <c r="CE37" s="22">
        <f t="shared" si="0"/>
        <v>6.9423989046207</v>
      </c>
    </row>
    <row r="38" spans="1:83" x14ac:dyDescent="0.2">
      <c r="A38" s="21"/>
      <c r="B38" s="21" t="s">
        <v>120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2.3917682902000002E-3</v>
      </c>
      <c r="I38" s="22">
        <v>0</v>
      </c>
      <c r="J38" s="22">
        <v>0</v>
      </c>
      <c r="K38" s="22">
        <v>0</v>
      </c>
      <c r="L38" s="22">
        <v>9.8765264499999991E-4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6.6871322569999996E-4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0.4684018490645</v>
      </c>
      <c r="AS38" s="22">
        <v>0</v>
      </c>
      <c r="AT38" s="22">
        <v>0</v>
      </c>
      <c r="AU38" s="22">
        <v>0</v>
      </c>
      <c r="AV38" s="22">
        <v>0.45668395156960023</v>
      </c>
      <c r="AW38" s="22">
        <v>0.57856222751609998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0.17764690215700002</v>
      </c>
      <c r="BG38" s="22">
        <v>0</v>
      </c>
      <c r="BH38" s="22">
        <v>0</v>
      </c>
      <c r="BI38" s="22">
        <v>0</v>
      </c>
      <c r="BJ38" s="22">
        <v>1.4040042128900001E-2</v>
      </c>
      <c r="BK38" s="22">
        <v>0</v>
      </c>
      <c r="BL38" s="22">
        <v>0.14052803438700001</v>
      </c>
      <c r="BM38" s="22">
        <v>0</v>
      </c>
      <c r="BN38" s="22">
        <v>0</v>
      </c>
      <c r="BO38" s="22">
        <v>0</v>
      </c>
      <c r="BP38" s="22">
        <v>6.6565865302666776</v>
      </c>
      <c r="BQ38" s="22">
        <v>5.2142316083853988</v>
      </c>
      <c r="BR38" s="22">
        <v>0</v>
      </c>
      <c r="BS38" s="22">
        <v>0</v>
      </c>
      <c r="BT38" s="22">
        <v>0.33102357838700003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5.9132807368622302</v>
      </c>
      <c r="CA38" s="22">
        <v>0.70653058709599981</v>
      </c>
      <c r="CB38" s="22">
        <v>0</v>
      </c>
      <c r="CC38" s="22">
        <v>0</v>
      </c>
      <c r="CD38" s="22">
        <v>0</v>
      </c>
      <c r="CE38" s="22">
        <f t="shared" si="0"/>
        <v>20.661564181981309</v>
      </c>
    </row>
    <row r="39" spans="1:83" x14ac:dyDescent="0.2">
      <c r="A39" s="21"/>
      <c r="B39" s="21" t="s">
        <v>121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7.8769797548200002E-2</v>
      </c>
      <c r="I39" s="22">
        <v>0</v>
      </c>
      <c r="J39" s="22">
        <v>0</v>
      </c>
      <c r="K39" s="22">
        <v>0</v>
      </c>
      <c r="L39" s="22">
        <v>1.6293829999799999E-2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1.21777526767E-2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9.620341428597813</v>
      </c>
      <c r="AW39" s="22">
        <v>0.74651947051440004</v>
      </c>
      <c r="AX39" s="22">
        <v>3.5253548380000002E-4</v>
      </c>
      <c r="AY39" s="22">
        <v>0</v>
      </c>
      <c r="AZ39" s="22">
        <v>1.8639235594835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7.866714471395416</v>
      </c>
      <c r="BG39" s="22">
        <v>1.9108466741600001E-2</v>
      </c>
      <c r="BH39" s="22">
        <v>0.16760799509670002</v>
      </c>
      <c r="BI39" s="22">
        <v>0</v>
      </c>
      <c r="BJ39" s="22">
        <v>6.4680249354800004E-2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0.79133496710560203</v>
      </c>
      <c r="BQ39" s="22">
        <v>6.01072999995E-2</v>
      </c>
      <c r="BR39" s="22">
        <v>0</v>
      </c>
      <c r="BS39" s="22">
        <v>0</v>
      </c>
      <c r="BT39" s="22">
        <v>6.2984588386E-3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0.25889970259589917</v>
      </c>
      <c r="CA39" s="22">
        <v>0</v>
      </c>
      <c r="CB39" s="22">
        <v>0</v>
      </c>
      <c r="CC39" s="22">
        <v>0</v>
      </c>
      <c r="CD39" s="22">
        <v>0</v>
      </c>
      <c r="CE39" s="22">
        <f t="shared" si="0"/>
        <v>21.573129985432328</v>
      </c>
    </row>
    <row r="40" spans="1:83" x14ac:dyDescent="0.2">
      <c r="A40" s="21"/>
      <c r="B40" s="21" t="s">
        <v>122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0.27812214593290002</v>
      </c>
      <c r="I40" s="22">
        <v>0</v>
      </c>
      <c r="J40" s="22">
        <v>0</v>
      </c>
      <c r="K40" s="22">
        <v>0</v>
      </c>
      <c r="L40" s="22">
        <v>1.1840130321E-3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7.2301336998800009E-2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11.53300360443218</v>
      </c>
      <c r="AW40" s="22">
        <v>0.42640801809609996</v>
      </c>
      <c r="AX40" s="22">
        <v>0</v>
      </c>
      <c r="AY40" s="22">
        <v>0</v>
      </c>
      <c r="AZ40" s="22">
        <v>0.90218056967650007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2.5505145724237033</v>
      </c>
      <c r="BG40" s="22">
        <v>9.8687032096499996E-2</v>
      </c>
      <c r="BH40" s="22">
        <v>0</v>
      </c>
      <c r="BI40" s="22">
        <v>0</v>
      </c>
      <c r="BJ40" s="22">
        <v>3.3038055451499994E-2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0.90660387444580026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0.1442366561916</v>
      </c>
      <c r="CA40" s="22">
        <v>0</v>
      </c>
      <c r="CB40" s="22">
        <v>0</v>
      </c>
      <c r="CC40" s="22">
        <v>0</v>
      </c>
      <c r="CD40" s="22">
        <v>2.1253242697096</v>
      </c>
      <c r="CE40" s="22">
        <f t="shared" si="0"/>
        <v>19.071604148487285</v>
      </c>
    </row>
    <row r="41" spans="1:83" x14ac:dyDescent="0.2">
      <c r="A41" s="21"/>
      <c r="B41" s="21" t="s">
        <v>123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2.1898933967000003E-2</v>
      </c>
      <c r="I41" s="22">
        <v>0</v>
      </c>
      <c r="J41" s="22">
        <v>0</v>
      </c>
      <c r="K41" s="22">
        <v>0</v>
      </c>
      <c r="L41" s="22">
        <v>9.3338416119999996E-4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7.5836355481000003E-3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1.7395063546999999E-3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4.0090558385999994E-3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3.4562848259823049</v>
      </c>
      <c r="AW41" s="22">
        <v>0.17593537132180001</v>
      </c>
      <c r="AX41" s="22">
        <v>0</v>
      </c>
      <c r="AY41" s="22">
        <v>0</v>
      </c>
      <c r="AZ41" s="22">
        <v>1.2796064040960999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0.98033073197249998</v>
      </c>
      <c r="BG41" s="22">
        <v>8.0978235193300011E-2</v>
      </c>
      <c r="BH41" s="22">
        <v>0</v>
      </c>
      <c r="BI41" s="22">
        <v>0</v>
      </c>
      <c r="BJ41" s="22">
        <v>1.0159681386999998E-2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0.22457612596319995</v>
      </c>
      <c r="BQ41" s="22">
        <v>3.7603603219999999E-4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5.223603428810001E-2</v>
      </c>
      <c r="CA41" s="22">
        <v>0</v>
      </c>
      <c r="CB41" s="22">
        <v>0</v>
      </c>
      <c r="CC41" s="22">
        <v>0</v>
      </c>
      <c r="CD41" s="22">
        <v>0</v>
      </c>
      <c r="CE41" s="22">
        <f t="shared" si="0"/>
        <v>6.2966479621061042</v>
      </c>
    </row>
    <row r="42" spans="1:83" x14ac:dyDescent="0.2">
      <c r="A42" s="21"/>
      <c r="B42" s="21" t="s">
        <v>124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1.2513312901999999E-3</v>
      </c>
      <c r="I42" s="22">
        <v>0</v>
      </c>
      <c r="J42" s="22">
        <v>0</v>
      </c>
      <c r="K42" s="22">
        <v>0</v>
      </c>
      <c r="L42" s="22">
        <v>1.0881672579000001E-3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2.1801698384000001E-3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/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0.41068929925480008</v>
      </c>
      <c r="AW42" s="22">
        <v>0.12133016129030001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2.9304355773600004E-2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2.6201071225400004E-2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6.6972542257000001E-3</v>
      </c>
      <c r="CA42" s="22">
        <v>0</v>
      </c>
      <c r="CB42" s="22">
        <v>0</v>
      </c>
      <c r="CC42" s="22">
        <v>0</v>
      </c>
      <c r="CD42" s="22">
        <v>0</v>
      </c>
      <c r="CE42" s="22">
        <f t="shared" si="0"/>
        <v>0.59874181015630012</v>
      </c>
    </row>
    <row r="43" spans="1:83" x14ac:dyDescent="0.2">
      <c r="A43" s="21"/>
      <c r="B43" s="21" t="s">
        <v>125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4.7285826902100002E-2</v>
      </c>
      <c r="I43" s="22">
        <v>0</v>
      </c>
      <c r="J43" s="22">
        <v>0</v>
      </c>
      <c r="K43" s="22">
        <v>0</v>
      </c>
      <c r="L43" s="22">
        <v>7.8811506440000013E-4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2.2729581548100002E-2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4.8217138700000001E-4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6.4758709670000004E-4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81.758258013265348</v>
      </c>
      <c r="AW43" s="22">
        <v>2.7172471316406996</v>
      </c>
      <c r="AX43" s="22">
        <v>0</v>
      </c>
      <c r="AY43" s="22">
        <v>0</v>
      </c>
      <c r="AZ43" s="22">
        <v>2.9992427876439001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57.695825935504701</v>
      </c>
      <c r="BG43" s="22">
        <v>0.42001215325629998</v>
      </c>
      <c r="BH43" s="22">
        <v>0.24431551212900002</v>
      </c>
      <c r="BI43" s="22">
        <v>0</v>
      </c>
      <c r="BJ43" s="22">
        <v>0.32035167103200002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5.5529518434936156</v>
      </c>
      <c r="BQ43" s="22">
        <v>0.2973781401599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3.6601382904044848</v>
      </c>
      <c r="CA43" s="22">
        <v>3.4521293547600002E-2</v>
      </c>
      <c r="CB43" s="22">
        <v>0</v>
      </c>
      <c r="CC43" s="22">
        <v>0</v>
      </c>
      <c r="CD43" s="22">
        <v>0</v>
      </c>
      <c r="CE43" s="22">
        <f t="shared" si="0"/>
        <v>155.77217605407586</v>
      </c>
    </row>
    <row r="44" spans="1:83" x14ac:dyDescent="0.2">
      <c r="A44" s="21"/>
      <c r="B44" s="23" t="s">
        <v>38</v>
      </c>
      <c r="C44" s="22">
        <f>SUM(C37:C43)</f>
        <v>0</v>
      </c>
      <c r="D44" s="22">
        <f t="shared" ref="D44:BO44" si="17">SUM(D37:D43)</f>
        <v>0</v>
      </c>
      <c r="E44" s="22">
        <f t="shared" si="17"/>
        <v>0</v>
      </c>
      <c r="F44" s="22">
        <f t="shared" si="17"/>
        <v>0</v>
      </c>
      <c r="G44" s="22">
        <f t="shared" si="17"/>
        <v>0</v>
      </c>
      <c r="H44" s="22">
        <f t="shared" si="17"/>
        <v>0.4554823382198</v>
      </c>
      <c r="I44" s="22">
        <f t="shared" si="17"/>
        <v>0</v>
      </c>
      <c r="J44" s="22">
        <f t="shared" si="17"/>
        <v>0</v>
      </c>
      <c r="K44" s="22">
        <f t="shared" si="17"/>
        <v>0</v>
      </c>
      <c r="L44" s="22">
        <f t="shared" si="17"/>
        <v>2.2721397611900004E-2</v>
      </c>
      <c r="M44" s="22">
        <f t="shared" si="17"/>
        <v>0</v>
      </c>
      <c r="N44" s="22">
        <f t="shared" si="17"/>
        <v>0</v>
      </c>
      <c r="O44" s="22">
        <f t="shared" si="17"/>
        <v>0</v>
      </c>
      <c r="P44" s="22">
        <f t="shared" si="17"/>
        <v>0</v>
      </c>
      <c r="Q44" s="22">
        <f t="shared" si="17"/>
        <v>0</v>
      </c>
      <c r="R44" s="22">
        <f t="shared" si="17"/>
        <v>0.136576466545</v>
      </c>
      <c r="S44" s="22">
        <f t="shared" si="17"/>
        <v>0</v>
      </c>
      <c r="T44" s="22">
        <f t="shared" si="17"/>
        <v>0</v>
      </c>
      <c r="U44" s="22">
        <f t="shared" si="17"/>
        <v>0</v>
      </c>
      <c r="V44" s="22">
        <f t="shared" si="17"/>
        <v>0</v>
      </c>
      <c r="W44" s="22">
        <f t="shared" si="17"/>
        <v>0</v>
      </c>
      <c r="X44" s="22">
        <f t="shared" si="17"/>
        <v>0</v>
      </c>
      <c r="Y44" s="22">
        <f t="shared" si="17"/>
        <v>0</v>
      </c>
      <c r="Z44" s="22">
        <f t="shared" si="17"/>
        <v>0</v>
      </c>
      <c r="AA44" s="22">
        <f t="shared" si="17"/>
        <v>0</v>
      </c>
      <c r="AB44" s="22">
        <f t="shared" si="17"/>
        <v>2.2216777417000001E-3</v>
      </c>
      <c r="AC44" s="22">
        <f t="shared" si="17"/>
        <v>0</v>
      </c>
      <c r="AD44" s="22">
        <f t="shared" si="17"/>
        <v>0</v>
      </c>
      <c r="AE44" s="22">
        <f t="shared" si="17"/>
        <v>0</v>
      </c>
      <c r="AF44" s="22">
        <f t="shared" si="17"/>
        <v>0</v>
      </c>
      <c r="AG44" s="22">
        <f t="shared" si="17"/>
        <v>0</v>
      </c>
      <c r="AH44" s="22">
        <f t="shared" si="17"/>
        <v>0</v>
      </c>
      <c r="AI44" s="22">
        <f t="shared" si="17"/>
        <v>0</v>
      </c>
      <c r="AJ44" s="22">
        <f t="shared" si="17"/>
        <v>0</v>
      </c>
      <c r="AK44" s="22">
        <f t="shared" si="17"/>
        <v>0</v>
      </c>
      <c r="AL44" s="22">
        <f t="shared" si="17"/>
        <v>4.6566429352999997E-3</v>
      </c>
      <c r="AM44" s="22">
        <f t="shared" si="17"/>
        <v>0</v>
      </c>
      <c r="AN44" s="22">
        <f t="shared" si="17"/>
        <v>0</v>
      </c>
      <c r="AO44" s="22">
        <f t="shared" si="17"/>
        <v>0</v>
      </c>
      <c r="AP44" s="22">
        <f t="shared" si="17"/>
        <v>0</v>
      </c>
      <c r="AQ44" s="22">
        <f t="shared" si="17"/>
        <v>0</v>
      </c>
      <c r="AR44" s="22">
        <f t="shared" si="17"/>
        <v>0.4684018490645</v>
      </c>
      <c r="AS44" s="22">
        <f t="shared" si="17"/>
        <v>0</v>
      </c>
      <c r="AT44" s="22">
        <f t="shared" si="17"/>
        <v>0</v>
      </c>
      <c r="AU44" s="22">
        <f t="shared" si="17"/>
        <v>0</v>
      </c>
      <c r="AV44" s="22">
        <f t="shared" si="17"/>
        <v>111.00700263632254</v>
      </c>
      <c r="AW44" s="22">
        <f t="shared" si="17"/>
        <v>4.9354929272502002</v>
      </c>
      <c r="AX44" s="22">
        <f t="shared" si="17"/>
        <v>3.5253548380000002E-4</v>
      </c>
      <c r="AY44" s="22">
        <f t="shared" si="17"/>
        <v>0</v>
      </c>
      <c r="AZ44" s="22">
        <f t="shared" si="17"/>
        <v>8.8555665711248999</v>
      </c>
      <c r="BA44" s="22">
        <f t="shared" si="17"/>
        <v>0</v>
      </c>
      <c r="BB44" s="22">
        <f t="shared" si="17"/>
        <v>0</v>
      </c>
      <c r="BC44" s="22">
        <f t="shared" si="17"/>
        <v>0</v>
      </c>
      <c r="BD44" s="22">
        <f t="shared" si="17"/>
        <v>0</v>
      </c>
      <c r="BE44" s="22">
        <f t="shared" si="17"/>
        <v>0</v>
      </c>
      <c r="BF44" s="22">
        <f t="shared" si="17"/>
        <v>70.401376533340922</v>
      </c>
      <c r="BG44" s="22">
        <f t="shared" si="17"/>
        <v>0.61879233890060004</v>
      </c>
      <c r="BH44" s="22">
        <f t="shared" si="17"/>
        <v>0.41192350722570004</v>
      </c>
      <c r="BI44" s="22">
        <f t="shared" si="17"/>
        <v>0</v>
      </c>
      <c r="BJ44" s="22">
        <f t="shared" si="17"/>
        <v>0.44226969935420002</v>
      </c>
      <c r="BK44" s="22">
        <f t="shared" si="17"/>
        <v>0</v>
      </c>
      <c r="BL44" s="22">
        <f t="shared" si="17"/>
        <v>0.14052803438700001</v>
      </c>
      <c r="BM44" s="22">
        <f t="shared" si="17"/>
        <v>0</v>
      </c>
      <c r="BN44" s="22">
        <f t="shared" si="17"/>
        <v>0</v>
      </c>
      <c r="BO44" s="22">
        <f t="shared" si="17"/>
        <v>0</v>
      </c>
      <c r="BP44" s="22">
        <f t="shared" ref="BP44:CD44" si="18">SUM(BP37:BP43)</f>
        <v>14.183067328886693</v>
      </c>
      <c r="BQ44" s="22">
        <f t="shared" si="18"/>
        <v>5.5720930845769985</v>
      </c>
      <c r="BR44" s="22">
        <f t="shared" si="18"/>
        <v>0</v>
      </c>
      <c r="BS44" s="22">
        <f t="shared" si="18"/>
        <v>0</v>
      </c>
      <c r="BT44" s="22">
        <f t="shared" si="18"/>
        <v>0.3373220372256</v>
      </c>
      <c r="BU44" s="22">
        <f t="shared" si="18"/>
        <v>0</v>
      </c>
      <c r="BV44" s="22">
        <f t="shared" si="18"/>
        <v>0</v>
      </c>
      <c r="BW44" s="22">
        <f t="shared" si="18"/>
        <v>0</v>
      </c>
      <c r="BX44" s="22">
        <f t="shared" si="18"/>
        <v>0</v>
      </c>
      <c r="BY44" s="22">
        <f t="shared" si="18"/>
        <v>0</v>
      </c>
      <c r="BZ44" s="22">
        <f t="shared" si="18"/>
        <v>10.054039290309314</v>
      </c>
      <c r="CA44" s="22">
        <f t="shared" si="18"/>
        <v>0.74105188064359984</v>
      </c>
      <c r="CB44" s="22">
        <f t="shared" si="18"/>
        <v>0</v>
      </c>
      <c r="CC44" s="22">
        <f t="shared" si="18"/>
        <v>0</v>
      </c>
      <c r="CD44" s="22">
        <f t="shared" si="18"/>
        <v>2.1253242697096</v>
      </c>
      <c r="CE44" s="22">
        <f t="shared" si="0"/>
        <v>230.91626304685985</v>
      </c>
    </row>
    <row r="45" spans="1:83" x14ac:dyDescent="0.2">
      <c r="A45" s="21"/>
      <c r="B45" s="28" t="s">
        <v>56</v>
      </c>
      <c r="C45" s="22">
        <f t="shared" ref="C45:BN45" si="19">C35+C44</f>
        <v>0</v>
      </c>
      <c r="D45" s="22">
        <f t="shared" si="19"/>
        <v>0</v>
      </c>
      <c r="E45" s="22">
        <f t="shared" si="19"/>
        <v>0</v>
      </c>
      <c r="F45" s="22">
        <f t="shared" si="19"/>
        <v>0</v>
      </c>
      <c r="G45" s="22">
        <f t="shared" si="19"/>
        <v>0</v>
      </c>
      <c r="H45" s="22">
        <f t="shared" si="19"/>
        <v>0.61377131986120004</v>
      </c>
      <c r="I45" s="22">
        <f t="shared" si="19"/>
        <v>0</v>
      </c>
      <c r="J45" s="22">
        <f t="shared" si="19"/>
        <v>0</v>
      </c>
      <c r="K45" s="22">
        <f t="shared" si="19"/>
        <v>0</v>
      </c>
      <c r="L45" s="22">
        <f t="shared" si="19"/>
        <v>2.3726099386000003E-2</v>
      </c>
      <c r="M45" s="22">
        <f t="shared" si="19"/>
        <v>0</v>
      </c>
      <c r="N45" s="22">
        <f t="shared" si="19"/>
        <v>0</v>
      </c>
      <c r="O45" s="22">
        <f t="shared" si="19"/>
        <v>0</v>
      </c>
      <c r="P45" s="22">
        <f t="shared" si="19"/>
        <v>0</v>
      </c>
      <c r="Q45" s="22">
        <f t="shared" si="19"/>
        <v>0</v>
      </c>
      <c r="R45" s="22">
        <f t="shared" si="19"/>
        <v>0.20193437234889999</v>
      </c>
      <c r="S45" s="22">
        <f t="shared" si="19"/>
        <v>0</v>
      </c>
      <c r="T45" s="22">
        <f t="shared" si="19"/>
        <v>0</v>
      </c>
      <c r="U45" s="22">
        <f t="shared" si="19"/>
        <v>0</v>
      </c>
      <c r="V45" s="22">
        <f t="shared" si="19"/>
        <v>0</v>
      </c>
      <c r="W45" s="22">
        <f t="shared" si="19"/>
        <v>0</v>
      </c>
      <c r="X45" s="22">
        <f t="shared" si="19"/>
        <v>0</v>
      </c>
      <c r="Y45" s="22">
        <f t="shared" si="19"/>
        <v>0</v>
      </c>
      <c r="Z45" s="22">
        <f t="shared" si="19"/>
        <v>0</v>
      </c>
      <c r="AA45" s="22">
        <f t="shared" si="19"/>
        <v>0</v>
      </c>
      <c r="AB45" s="22">
        <f t="shared" si="19"/>
        <v>2.4851055418799999E-2</v>
      </c>
      <c r="AC45" s="22">
        <f t="shared" si="19"/>
        <v>0</v>
      </c>
      <c r="AD45" s="22">
        <f t="shared" si="19"/>
        <v>0</v>
      </c>
      <c r="AE45" s="22">
        <f t="shared" si="19"/>
        <v>0</v>
      </c>
      <c r="AF45" s="22">
        <f t="shared" si="19"/>
        <v>0</v>
      </c>
      <c r="AG45" s="22">
        <f t="shared" si="19"/>
        <v>0</v>
      </c>
      <c r="AH45" s="22">
        <f t="shared" si="19"/>
        <v>0</v>
      </c>
      <c r="AI45" s="22">
        <f t="shared" si="19"/>
        <v>0</v>
      </c>
      <c r="AJ45" s="22">
        <f t="shared" si="19"/>
        <v>0</v>
      </c>
      <c r="AK45" s="22">
        <f t="shared" si="19"/>
        <v>0</v>
      </c>
      <c r="AL45" s="22">
        <f t="shared" si="19"/>
        <v>4.6566429352999997E-3</v>
      </c>
      <c r="AM45" s="22">
        <f t="shared" si="19"/>
        <v>0</v>
      </c>
      <c r="AN45" s="22">
        <f t="shared" si="19"/>
        <v>0</v>
      </c>
      <c r="AO45" s="22">
        <f t="shared" si="19"/>
        <v>0</v>
      </c>
      <c r="AP45" s="22">
        <f t="shared" si="19"/>
        <v>0</v>
      </c>
      <c r="AQ45" s="22">
        <f t="shared" si="19"/>
        <v>0</v>
      </c>
      <c r="AR45" s="22">
        <f t="shared" si="19"/>
        <v>0.4684018490645</v>
      </c>
      <c r="AS45" s="22">
        <f t="shared" si="19"/>
        <v>0</v>
      </c>
      <c r="AT45" s="22">
        <f t="shared" si="19"/>
        <v>0</v>
      </c>
      <c r="AU45" s="22">
        <f t="shared" si="19"/>
        <v>0</v>
      </c>
      <c r="AV45" s="22">
        <f t="shared" si="19"/>
        <v>162.11307222074325</v>
      </c>
      <c r="AW45" s="22">
        <f t="shared" si="19"/>
        <v>12.231949306571899</v>
      </c>
      <c r="AX45" s="22">
        <f t="shared" si="19"/>
        <v>3.5253548380000002E-4</v>
      </c>
      <c r="AY45" s="22">
        <f t="shared" si="19"/>
        <v>0</v>
      </c>
      <c r="AZ45" s="22">
        <f t="shared" si="19"/>
        <v>17.254572338732501</v>
      </c>
      <c r="BA45" s="22">
        <f t="shared" si="19"/>
        <v>0</v>
      </c>
      <c r="BB45" s="22">
        <f t="shared" si="19"/>
        <v>0</v>
      </c>
      <c r="BC45" s="22">
        <f t="shared" si="19"/>
        <v>0</v>
      </c>
      <c r="BD45" s="22">
        <f t="shared" si="19"/>
        <v>0</v>
      </c>
      <c r="BE45" s="22">
        <f t="shared" si="19"/>
        <v>0</v>
      </c>
      <c r="BF45" s="22">
        <f t="shared" si="19"/>
        <v>83.496993162176437</v>
      </c>
      <c r="BG45" s="22">
        <f t="shared" si="19"/>
        <v>0.61879233890060004</v>
      </c>
      <c r="BH45" s="22">
        <f t="shared" si="19"/>
        <v>0.41192350722570004</v>
      </c>
      <c r="BI45" s="22">
        <f t="shared" si="19"/>
        <v>0</v>
      </c>
      <c r="BJ45" s="22">
        <f t="shared" si="19"/>
        <v>1.7054447915472002</v>
      </c>
      <c r="BK45" s="22">
        <f t="shared" si="19"/>
        <v>0</v>
      </c>
      <c r="BL45" s="22">
        <f t="shared" si="19"/>
        <v>0.14052803438700001</v>
      </c>
      <c r="BM45" s="22">
        <f t="shared" si="19"/>
        <v>0</v>
      </c>
      <c r="BN45" s="22">
        <f t="shared" si="19"/>
        <v>0</v>
      </c>
      <c r="BO45" s="22">
        <f t="shared" ref="BO45:CD45" si="20">BO35+BO44</f>
        <v>0</v>
      </c>
      <c r="BP45" s="22">
        <f t="shared" si="20"/>
        <v>16.658732309724893</v>
      </c>
      <c r="BQ45" s="22">
        <f t="shared" si="20"/>
        <v>7.3309543748994983</v>
      </c>
      <c r="BR45" s="22">
        <f t="shared" si="20"/>
        <v>0</v>
      </c>
      <c r="BS45" s="22">
        <f t="shared" si="20"/>
        <v>0</v>
      </c>
      <c r="BT45" s="22">
        <f t="shared" si="20"/>
        <v>0.35609822890280002</v>
      </c>
      <c r="BU45" s="22">
        <f t="shared" si="20"/>
        <v>0</v>
      </c>
      <c r="BV45" s="22">
        <f t="shared" si="20"/>
        <v>0</v>
      </c>
      <c r="BW45" s="22">
        <f t="shared" si="20"/>
        <v>0</v>
      </c>
      <c r="BX45" s="22">
        <f t="shared" si="20"/>
        <v>0</v>
      </c>
      <c r="BY45" s="22">
        <f t="shared" si="20"/>
        <v>0</v>
      </c>
      <c r="BZ45" s="22">
        <f t="shared" si="20"/>
        <v>11.040550100867115</v>
      </c>
      <c r="CA45" s="22">
        <f t="shared" si="20"/>
        <v>0.74105188064359984</v>
      </c>
      <c r="CB45" s="22">
        <f t="shared" si="20"/>
        <v>0</v>
      </c>
      <c r="CC45" s="22">
        <f t="shared" si="20"/>
        <v>0</v>
      </c>
      <c r="CD45" s="22">
        <f t="shared" si="20"/>
        <v>2.1276019951289</v>
      </c>
      <c r="CE45" s="22">
        <f t="shared" si="0"/>
        <v>317.56595846494986</v>
      </c>
    </row>
    <row r="46" spans="1:83" x14ac:dyDescent="0.2">
      <c r="A46" s="21"/>
      <c r="B46" s="27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9"/>
      <c r="CE46" s="22"/>
    </row>
    <row r="47" spans="1:83" x14ac:dyDescent="0.2">
      <c r="A47" s="14" t="s">
        <v>57</v>
      </c>
      <c r="B47" s="15" t="s">
        <v>58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1"/>
    </row>
    <row r="48" spans="1:83" x14ac:dyDescent="0.2">
      <c r="A48" s="19" t="s">
        <v>33</v>
      </c>
      <c r="B48" s="20" t="s">
        <v>59</v>
      </c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1"/>
      <c r="CE48" s="22"/>
    </row>
    <row r="49" spans="1:83" x14ac:dyDescent="0.2">
      <c r="A49" s="19"/>
      <c r="B49" s="27" t="s">
        <v>44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f t="shared" ref="CE49:CE50" si="21">SUM(C49:CD49)</f>
        <v>0</v>
      </c>
    </row>
    <row r="50" spans="1:83" x14ac:dyDescent="0.2">
      <c r="A50" s="19"/>
      <c r="B50" s="28" t="s">
        <v>60</v>
      </c>
      <c r="C50" s="22">
        <f>C49</f>
        <v>0</v>
      </c>
      <c r="D50" s="22">
        <f t="shared" ref="D50:BO50" si="22">D49</f>
        <v>0</v>
      </c>
      <c r="E50" s="22">
        <f t="shared" si="22"/>
        <v>0</v>
      </c>
      <c r="F50" s="22">
        <f t="shared" si="22"/>
        <v>0</v>
      </c>
      <c r="G50" s="22">
        <f t="shared" si="22"/>
        <v>0</v>
      </c>
      <c r="H50" s="22">
        <f t="shared" si="22"/>
        <v>0</v>
      </c>
      <c r="I50" s="22">
        <f t="shared" si="22"/>
        <v>0</v>
      </c>
      <c r="J50" s="22">
        <f t="shared" si="22"/>
        <v>0</v>
      </c>
      <c r="K50" s="22">
        <f t="shared" si="22"/>
        <v>0</v>
      </c>
      <c r="L50" s="22">
        <f t="shared" si="22"/>
        <v>0</v>
      </c>
      <c r="M50" s="22">
        <f t="shared" si="22"/>
        <v>0</v>
      </c>
      <c r="N50" s="22">
        <f t="shared" si="22"/>
        <v>0</v>
      </c>
      <c r="O50" s="22">
        <f t="shared" si="22"/>
        <v>0</v>
      </c>
      <c r="P50" s="22">
        <f t="shared" si="22"/>
        <v>0</v>
      </c>
      <c r="Q50" s="22">
        <f t="shared" si="22"/>
        <v>0</v>
      </c>
      <c r="R50" s="22">
        <f t="shared" si="22"/>
        <v>0</v>
      </c>
      <c r="S50" s="22">
        <f t="shared" si="22"/>
        <v>0</v>
      </c>
      <c r="T50" s="22">
        <f t="shared" si="22"/>
        <v>0</v>
      </c>
      <c r="U50" s="22">
        <f t="shared" si="22"/>
        <v>0</v>
      </c>
      <c r="V50" s="22">
        <f t="shared" si="22"/>
        <v>0</v>
      </c>
      <c r="W50" s="22">
        <f t="shared" si="22"/>
        <v>0</v>
      </c>
      <c r="X50" s="22">
        <f t="shared" si="22"/>
        <v>0</v>
      </c>
      <c r="Y50" s="22">
        <f t="shared" si="22"/>
        <v>0</v>
      </c>
      <c r="Z50" s="22">
        <f t="shared" si="22"/>
        <v>0</v>
      </c>
      <c r="AA50" s="22">
        <f t="shared" si="22"/>
        <v>0</v>
      </c>
      <c r="AB50" s="22">
        <f t="shared" si="22"/>
        <v>0</v>
      </c>
      <c r="AC50" s="22">
        <f t="shared" si="22"/>
        <v>0</v>
      </c>
      <c r="AD50" s="22">
        <f t="shared" si="22"/>
        <v>0</v>
      </c>
      <c r="AE50" s="22">
        <f t="shared" si="22"/>
        <v>0</v>
      </c>
      <c r="AF50" s="22">
        <f t="shared" si="22"/>
        <v>0</v>
      </c>
      <c r="AG50" s="22">
        <f t="shared" si="22"/>
        <v>0</v>
      </c>
      <c r="AH50" s="22">
        <f t="shared" si="22"/>
        <v>0</v>
      </c>
      <c r="AI50" s="22">
        <f t="shared" si="22"/>
        <v>0</v>
      </c>
      <c r="AJ50" s="22">
        <f t="shared" si="22"/>
        <v>0</v>
      </c>
      <c r="AK50" s="22">
        <f t="shared" si="22"/>
        <v>0</v>
      </c>
      <c r="AL50" s="22">
        <f t="shared" si="22"/>
        <v>0</v>
      </c>
      <c r="AM50" s="22">
        <f t="shared" si="22"/>
        <v>0</v>
      </c>
      <c r="AN50" s="22">
        <f t="shared" si="22"/>
        <v>0</v>
      </c>
      <c r="AO50" s="22">
        <f t="shared" si="22"/>
        <v>0</v>
      </c>
      <c r="AP50" s="22">
        <f t="shared" si="22"/>
        <v>0</v>
      </c>
      <c r="AQ50" s="22">
        <f t="shared" si="22"/>
        <v>0</v>
      </c>
      <c r="AR50" s="22">
        <f t="shared" si="22"/>
        <v>0</v>
      </c>
      <c r="AS50" s="22">
        <f t="shared" si="22"/>
        <v>0</v>
      </c>
      <c r="AT50" s="22">
        <f t="shared" si="22"/>
        <v>0</v>
      </c>
      <c r="AU50" s="22">
        <f t="shared" si="22"/>
        <v>0</v>
      </c>
      <c r="AV50" s="22">
        <f t="shared" si="22"/>
        <v>0</v>
      </c>
      <c r="AW50" s="22">
        <f t="shared" si="22"/>
        <v>0</v>
      </c>
      <c r="AX50" s="22">
        <f t="shared" si="22"/>
        <v>0</v>
      </c>
      <c r="AY50" s="22">
        <f t="shared" si="22"/>
        <v>0</v>
      </c>
      <c r="AZ50" s="22">
        <f t="shared" si="22"/>
        <v>0</v>
      </c>
      <c r="BA50" s="22">
        <f t="shared" si="22"/>
        <v>0</v>
      </c>
      <c r="BB50" s="22">
        <f t="shared" si="22"/>
        <v>0</v>
      </c>
      <c r="BC50" s="22">
        <f t="shared" si="22"/>
        <v>0</v>
      </c>
      <c r="BD50" s="22">
        <f t="shared" si="22"/>
        <v>0</v>
      </c>
      <c r="BE50" s="22">
        <f t="shared" si="22"/>
        <v>0</v>
      </c>
      <c r="BF50" s="22">
        <f t="shared" si="22"/>
        <v>0</v>
      </c>
      <c r="BG50" s="22">
        <f t="shared" si="22"/>
        <v>0</v>
      </c>
      <c r="BH50" s="22">
        <f t="shared" si="22"/>
        <v>0</v>
      </c>
      <c r="BI50" s="22">
        <f t="shared" si="22"/>
        <v>0</v>
      </c>
      <c r="BJ50" s="22">
        <f t="shared" si="22"/>
        <v>0</v>
      </c>
      <c r="BK50" s="22">
        <f t="shared" si="22"/>
        <v>0</v>
      </c>
      <c r="BL50" s="22">
        <f t="shared" si="22"/>
        <v>0</v>
      </c>
      <c r="BM50" s="22">
        <f t="shared" si="22"/>
        <v>0</v>
      </c>
      <c r="BN50" s="22">
        <f t="shared" si="22"/>
        <v>0</v>
      </c>
      <c r="BO50" s="22">
        <f t="shared" si="22"/>
        <v>0</v>
      </c>
      <c r="BP50" s="22">
        <f t="shared" ref="BP50:CD50" si="23">BP49</f>
        <v>0</v>
      </c>
      <c r="BQ50" s="22">
        <f t="shared" si="23"/>
        <v>0</v>
      </c>
      <c r="BR50" s="22">
        <f t="shared" si="23"/>
        <v>0</v>
      </c>
      <c r="BS50" s="22">
        <f t="shared" si="23"/>
        <v>0</v>
      </c>
      <c r="BT50" s="22">
        <f t="shared" si="23"/>
        <v>0</v>
      </c>
      <c r="BU50" s="22">
        <f t="shared" si="23"/>
        <v>0</v>
      </c>
      <c r="BV50" s="22">
        <f t="shared" si="23"/>
        <v>0</v>
      </c>
      <c r="BW50" s="22">
        <f t="shared" si="23"/>
        <v>0</v>
      </c>
      <c r="BX50" s="22">
        <f t="shared" si="23"/>
        <v>0</v>
      </c>
      <c r="BY50" s="22">
        <f t="shared" si="23"/>
        <v>0</v>
      </c>
      <c r="BZ50" s="22">
        <f t="shared" si="23"/>
        <v>0</v>
      </c>
      <c r="CA50" s="22">
        <f t="shared" si="23"/>
        <v>0</v>
      </c>
      <c r="CB50" s="22">
        <f t="shared" si="23"/>
        <v>0</v>
      </c>
      <c r="CC50" s="22">
        <f t="shared" si="23"/>
        <v>0</v>
      </c>
      <c r="CD50" s="22">
        <f t="shared" si="23"/>
        <v>0</v>
      </c>
      <c r="CE50" s="22">
        <f t="shared" si="21"/>
        <v>0</v>
      </c>
    </row>
    <row r="51" spans="1:83" x14ac:dyDescent="0.2">
      <c r="A51" s="21"/>
      <c r="B51" s="27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3"/>
      <c r="CE51" s="22"/>
    </row>
    <row r="52" spans="1:83" x14ac:dyDescent="0.2">
      <c r="A52" s="14" t="s">
        <v>61</v>
      </c>
      <c r="B52" s="15" t="s">
        <v>62</v>
      </c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1"/>
    </row>
    <row r="53" spans="1:83" x14ac:dyDescent="0.2">
      <c r="A53" s="19" t="s">
        <v>33</v>
      </c>
      <c r="B53" s="20" t="s">
        <v>63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5"/>
      <c r="CE53" s="22"/>
    </row>
    <row r="54" spans="1:83" x14ac:dyDescent="0.2">
      <c r="A54" s="19"/>
      <c r="B54" s="27" t="s">
        <v>44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f t="shared" ref="CE54:CE55" si="24">SUM(C54:CD54)</f>
        <v>0</v>
      </c>
    </row>
    <row r="55" spans="1:83" x14ac:dyDescent="0.2">
      <c r="A55" s="19"/>
      <c r="B55" s="23" t="s">
        <v>35</v>
      </c>
      <c r="C55" s="36">
        <f>C54</f>
        <v>0</v>
      </c>
      <c r="D55" s="22">
        <f t="shared" ref="D55:BO55" si="25">D54</f>
        <v>0</v>
      </c>
      <c r="E55" s="22">
        <f t="shared" si="25"/>
        <v>0</v>
      </c>
      <c r="F55" s="22">
        <f t="shared" si="25"/>
        <v>0</v>
      </c>
      <c r="G55" s="22">
        <f t="shared" si="25"/>
        <v>0</v>
      </c>
      <c r="H55" s="22">
        <f t="shared" si="25"/>
        <v>0</v>
      </c>
      <c r="I55" s="22">
        <f t="shared" si="25"/>
        <v>0</v>
      </c>
      <c r="J55" s="22">
        <f t="shared" si="25"/>
        <v>0</v>
      </c>
      <c r="K55" s="22">
        <f t="shared" si="25"/>
        <v>0</v>
      </c>
      <c r="L55" s="22">
        <f t="shared" si="25"/>
        <v>0</v>
      </c>
      <c r="M55" s="22">
        <f t="shared" si="25"/>
        <v>0</v>
      </c>
      <c r="N55" s="22">
        <f t="shared" si="25"/>
        <v>0</v>
      </c>
      <c r="O55" s="22">
        <f t="shared" si="25"/>
        <v>0</v>
      </c>
      <c r="P55" s="22">
        <f t="shared" si="25"/>
        <v>0</v>
      </c>
      <c r="Q55" s="22">
        <f t="shared" si="25"/>
        <v>0</v>
      </c>
      <c r="R55" s="22">
        <f t="shared" si="25"/>
        <v>0</v>
      </c>
      <c r="S55" s="22">
        <f t="shared" si="25"/>
        <v>0</v>
      </c>
      <c r="T55" s="22">
        <f t="shared" si="25"/>
        <v>0</v>
      </c>
      <c r="U55" s="22">
        <f t="shared" si="25"/>
        <v>0</v>
      </c>
      <c r="V55" s="22">
        <f t="shared" si="25"/>
        <v>0</v>
      </c>
      <c r="W55" s="22">
        <f t="shared" si="25"/>
        <v>0</v>
      </c>
      <c r="X55" s="22">
        <f t="shared" si="25"/>
        <v>0</v>
      </c>
      <c r="Y55" s="22">
        <f t="shared" si="25"/>
        <v>0</v>
      </c>
      <c r="Z55" s="22">
        <f t="shared" si="25"/>
        <v>0</v>
      </c>
      <c r="AA55" s="22">
        <f t="shared" si="25"/>
        <v>0</v>
      </c>
      <c r="AB55" s="22">
        <f t="shared" si="25"/>
        <v>0</v>
      </c>
      <c r="AC55" s="22">
        <f t="shared" si="25"/>
        <v>0</v>
      </c>
      <c r="AD55" s="22">
        <f t="shared" si="25"/>
        <v>0</v>
      </c>
      <c r="AE55" s="22">
        <f t="shared" si="25"/>
        <v>0</v>
      </c>
      <c r="AF55" s="22">
        <f t="shared" si="25"/>
        <v>0</v>
      </c>
      <c r="AG55" s="22">
        <f t="shared" si="25"/>
        <v>0</v>
      </c>
      <c r="AH55" s="22">
        <f t="shared" si="25"/>
        <v>0</v>
      </c>
      <c r="AI55" s="22">
        <f t="shared" si="25"/>
        <v>0</v>
      </c>
      <c r="AJ55" s="22">
        <f t="shared" si="25"/>
        <v>0</v>
      </c>
      <c r="AK55" s="22">
        <f t="shared" si="25"/>
        <v>0</v>
      </c>
      <c r="AL55" s="22">
        <f t="shared" si="25"/>
        <v>0</v>
      </c>
      <c r="AM55" s="22">
        <f t="shared" si="25"/>
        <v>0</v>
      </c>
      <c r="AN55" s="22">
        <f t="shared" si="25"/>
        <v>0</v>
      </c>
      <c r="AO55" s="22">
        <f t="shared" si="25"/>
        <v>0</v>
      </c>
      <c r="AP55" s="22">
        <f t="shared" si="25"/>
        <v>0</v>
      </c>
      <c r="AQ55" s="22">
        <f t="shared" si="25"/>
        <v>0</v>
      </c>
      <c r="AR55" s="22">
        <f t="shared" si="25"/>
        <v>0</v>
      </c>
      <c r="AS55" s="22">
        <f t="shared" si="25"/>
        <v>0</v>
      </c>
      <c r="AT55" s="22">
        <f t="shared" si="25"/>
        <v>0</v>
      </c>
      <c r="AU55" s="22">
        <f t="shared" si="25"/>
        <v>0</v>
      </c>
      <c r="AV55" s="22">
        <f t="shared" si="25"/>
        <v>0</v>
      </c>
      <c r="AW55" s="22">
        <f t="shared" si="25"/>
        <v>0</v>
      </c>
      <c r="AX55" s="22">
        <f t="shared" si="25"/>
        <v>0</v>
      </c>
      <c r="AY55" s="22">
        <f t="shared" si="25"/>
        <v>0</v>
      </c>
      <c r="AZ55" s="22">
        <f t="shared" si="25"/>
        <v>0</v>
      </c>
      <c r="BA55" s="22">
        <f t="shared" si="25"/>
        <v>0</v>
      </c>
      <c r="BB55" s="22">
        <f t="shared" si="25"/>
        <v>0</v>
      </c>
      <c r="BC55" s="22">
        <f t="shared" si="25"/>
        <v>0</v>
      </c>
      <c r="BD55" s="22">
        <f t="shared" si="25"/>
        <v>0</v>
      </c>
      <c r="BE55" s="22">
        <f t="shared" si="25"/>
        <v>0</v>
      </c>
      <c r="BF55" s="22">
        <f t="shared" si="25"/>
        <v>0</v>
      </c>
      <c r="BG55" s="22">
        <f t="shared" si="25"/>
        <v>0</v>
      </c>
      <c r="BH55" s="22">
        <f t="shared" si="25"/>
        <v>0</v>
      </c>
      <c r="BI55" s="22">
        <f t="shared" si="25"/>
        <v>0</v>
      </c>
      <c r="BJ55" s="22">
        <f t="shared" si="25"/>
        <v>0</v>
      </c>
      <c r="BK55" s="22">
        <f t="shared" si="25"/>
        <v>0</v>
      </c>
      <c r="BL55" s="22">
        <f t="shared" si="25"/>
        <v>0</v>
      </c>
      <c r="BM55" s="22">
        <f t="shared" si="25"/>
        <v>0</v>
      </c>
      <c r="BN55" s="22">
        <f t="shared" si="25"/>
        <v>0</v>
      </c>
      <c r="BO55" s="22">
        <f t="shared" si="25"/>
        <v>0</v>
      </c>
      <c r="BP55" s="22">
        <f t="shared" ref="BP55:CD55" si="26">BP54</f>
        <v>0</v>
      </c>
      <c r="BQ55" s="22">
        <f t="shared" si="26"/>
        <v>0</v>
      </c>
      <c r="BR55" s="22">
        <f t="shared" si="26"/>
        <v>0</v>
      </c>
      <c r="BS55" s="22">
        <f t="shared" si="26"/>
        <v>0</v>
      </c>
      <c r="BT55" s="22">
        <f t="shared" si="26"/>
        <v>0</v>
      </c>
      <c r="BU55" s="22">
        <f t="shared" si="26"/>
        <v>0</v>
      </c>
      <c r="BV55" s="22">
        <f t="shared" si="26"/>
        <v>0</v>
      </c>
      <c r="BW55" s="22">
        <f t="shared" si="26"/>
        <v>0</v>
      </c>
      <c r="BX55" s="22">
        <f t="shared" si="26"/>
        <v>0</v>
      </c>
      <c r="BY55" s="22">
        <f t="shared" si="26"/>
        <v>0</v>
      </c>
      <c r="BZ55" s="22">
        <f t="shared" si="26"/>
        <v>0</v>
      </c>
      <c r="CA55" s="22">
        <f t="shared" si="26"/>
        <v>0</v>
      </c>
      <c r="CB55" s="22">
        <f t="shared" si="26"/>
        <v>0</v>
      </c>
      <c r="CC55" s="22">
        <f t="shared" si="26"/>
        <v>0</v>
      </c>
      <c r="CD55" s="22">
        <f t="shared" si="26"/>
        <v>0</v>
      </c>
      <c r="CE55" s="22">
        <f t="shared" si="24"/>
        <v>0</v>
      </c>
    </row>
    <row r="56" spans="1:83" x14ac:dyDescent="0.2">
      <c r="A56" s="19" t="s">
        <v>36</v>
      </c>
      <c r="B56" s="20" t="s">
        <v>64</v>
      </c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21"/>
    </row>
    <row r="57" spans="1:83" x14ac:dyDescent="0.2">
      <c r="A57" s="19"/>
      <c r="B57" s="27" t="s">
        <v>44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f t="shared" ref="CE57:CE59" si="27">SUM(C57:CD57)</f>
        <v>0</v>
      </c>
    </row>
    <row r="58" spans="1:83" x14ac:dyDescent="0.2">
      <c r="A58" s="19"/>
      <c r="B58" s="23" t="s">
        <v>38</v>
      </c>
      <c r="C58" s="22">
        <f>C57</f>
        <v>0</v>
      </c>
      <c r="D58" s="22">
        <f t="shared" ref="D58:BO58" si="28">D57</f>
        <v>0</v>
      </c>
      <c r="E58" s="22">
        <f t="shared" si="28"/>
        <v>0</v>
      </c>
      <c r="F58" s="22">
        <f t="shared" si="28"/>
        <v>0</v>
      </c>
      <c r="G58" s="22">
        <f t="shared" si="28"/>
        <v>0</v>
      </c>
      <c r="H58" s="22">
        <f t="shared" si="28"/>
        <v>0</v>
      </c>
      <c r="I58" s="22">
        <f t="shared" si="28"/>
        <v>0</v>
      </c>
      <c r="J58" s="22">
        <f t="shared" si="28"/>
        <v>0</v>
      </c>
      <c r="K58" s="22">
        <f t="shared" si="28"/>
        <v>0</v>
      </c>
      <c r="L58" s="22">
        <f t="shared" si="28"/>
        <v>0</v>
      </c>
      <c r="M58" s="22">
        <f t="shared" si="28"/>
        <v>0</v>
      </c>
      <c r="N58" s="22">
        <f t="shared" si="28"/>
        <v>0</v>
      </c>
      <c r="O58" s="22">
        <f t="shared" si="28"/>
        <v>0</v>
      </c>
      <c r="P58" s="22">
        <f t="shared" si="28"/>
        <v>0</v>
      </c>
      <c r="Q58" s="22">
        <f t="shared" si="28"/>
        <v>0</v>
      </c>
      <c r="R58" s="22">
        <f t="shared" si="28"/>
        <v>0</v>
      </c>
      <c r="S58" s="22">
        <f t="shared" si="28"/>
        <v>0</v>
      </c>
      <c r="T58" s="22">
        <f t="shared" si="28"/>
        <v>0</v>
      </c>
      <c r="U58" s="22">
        <f t="shared" si="28"/>
        <v>0</v>
      </c>
      <c r="V58" s="22">
        <f t="shared" si="28"/>
        <v>0</v>
      </c>
      <c r="W58" s="22">
        <f t="shared" si="28"/>
        <v>0</v>
      </c>
      <c r="X58" s="22">
        <f t="shared" si="28"/>
        <v>0</v>
      </c>
      <c r="Y58" s="22">
        <f t="shared" si="28"/>
        <v>0</v>
      </c>
      <c r="Z58" s="22">
        <f t="shared" si="28"/>
        <v>0</v>
      </c>
      <c r="AA58" s="22">
        <f t="shared" si="28"/>
        <v>0</v>
      </c>
      <c r="AB58" s="22">
        <f t="shared" si="28"/>
        <v>0</v>
      </c>
      <c r="AC58" s="22">
        <f t="shared" si="28"/>
        <v>0</v>
      </c>
      <c r="AD58" s="22">
        <f t="shared" si="28"/>
        <v>0</v>
      </c>
      <c r="AE58" s="22">
        <f t="shared" si="28"/>
        <v>0</v>
      </c>
      <c r="AF58" s="22">
        <f t="shared" si="28"/>
        <v>0</v>
      </c>
      <c r="AG58" s="22">
        <f t="shared" si="28"/>
        <v>0</v>
      </c>
      <c r="AH58" s="22">
        <f t="shared" si="28"/>
        <v>0</v>
      </c>
      <c r="AI58" s="22">
        <f t="shared" si="28"/>
        <v>0</v>
      </c>
      <c r="AJ58" s="22">
        <f t="shared" si="28"/>
        <v>0</v>
      </c>
      <c r="AK58" s="22">
        <f t="shared" si="28"/>
        <v>0</v>
      </c>
      <c r="AL58" s="22">
        <f t="shared" si="28"/>
        <v>0</v>
      </c>
      <c r="AM58" s="22">
        <f t="shared" si="28"/>
        <v>0</v>
      </c>
      <c r="AN58" s="22">
        <f t="shared" si="28"/>
        <v>0</v>
      </c>
      <c r="AO58" s="22">
        <f t="shared" si="28"/>
        <v>0</v>
      </c>
      <c r="AP58" s="22">
        <f t="shared" si="28"/>
        <v>0</v>
      </c>
      <c r="AQ58" s="22">
        <f t="shared" si="28"/>
        <v>0</v>
      </c>
      <c r="AR58" s="22">
        <f t="shared" si="28"/>
        <v>0</v>
      </c>
      <c r="AS58" s="22">
        <f t="shared" si="28"/>
        <v>0</v>
      </c>
      <c r="AT58" s="22">
        <f t="shared" si="28"/>
        <v>0</v>
      </c>
      <c r="AU58" s="22">
        <f t="shared" si="28"/>
        <v>0</v>
      </c>
      <c r="AV58" s="22">
        <f t="shared" si="28"/>
        <v>0</v>
      </c>
      <c r="AW58" s="22">
        <f t="shared" si="28"/>
        <v>0</v>
      </c>
      <c r="AX58" s="22">
        <f t="shared" si="28"/>
        <v>0</v>
      </c>
      <c r="AY58" s="22">
        <f t="shared" si="28"/>
        <v>0</v>
      </c>
      <c r="AZ58" s="22">
        <f t="shared" si="28"/>
        <v>0</v>
      </c>
      <c r="BA58" s="22">
        <f t="shared" si="28"/>
        <v>0</v>
      </c>
      <c r="BB58" s="22">
        <f t="shared" si="28"/>
        <v>0</v>
      </c>
      <c r="BC58" s="22">
        <f t="shared" si="28"/>
        <v>0</v>
      </c>
      <c r="BD58" s="22">
        <f t="shared" si="28"/>
        <v>0</v>
      </c>
      <c r="BE58" s="22">
        <f t="shared" si="28"/>
        <v>0</v>
      </c>
      <c r="BF58" s="22">
        <f t="shared" si="28"/>
        <v>0</v>
      </c>
      <c r="BG58" s="22">
        <f t="shared" si="28"/>
        <v>0</v>
      </c>
      <c r="BH58" s="22">
        <f t="shared" si="28"/>
        <v>0</v>
      </c>
      <c r="BI58" s="22">
        <f t="shared" si="28"/>
        <v>0</v>
      </c>
      <c r="BJ58" s="22">
        <f t="shared" si="28"/>
        <v>0</v>
      </c>
      <c r="BK58" s="22">
        <f t="shared" si="28"/>
        <v>0</v>
      </c>
      <c r="BL58" s="22">
        <f t="shared" si="28"/>
        <v>0</v>
      </c>
      <c r="BM58" s="22">
        <f t="shared" si="28"/>
        <v>0</v>
      </c>
      <c r="BN58" s="22">
        <f t="shared" si="28"/>
        <v>0</v>
      </c>
      <c r="BO58" s="22">
        <f t="shared" si="28"/>
        <v>0</v>
      </c>
      <c r="BP58" s="22">
        <f t="shared" ref="BP58:CD58" si="29">BP57</f>
        <v>0</v>
      </c>
      <c r="BQ58" s="22">
        <f t="shared" si="29"/>
        <v>0</v>
      </c>
      <c r="BR58" s="22">
        <f t="shared" si="29"/>
        <v>0</v>
      </c>
      <c r="BS58" s="22">
        <f t="shared" si="29"/>
        <v>0</v>
      </c>
      <c r="BT58" s="22">
        <f t="shared" si="29"/>
        <v>0</v>
      </c>
      <c r="BU58" s="22">
        <f t="shared" si="29"/>
        <v>0</v>
      </c>
      <c r="BV58" s="22">
        <f t="shared" si="29"/>
        <v>0</v>
      </c>
      <c r="BW58" s="22">
        <f t="shared" si="29"/>
        <v>0</v>
      </c>
      <c r="BX58" s="22">
        <f t="shared" si="29"/>
        <v>0</v>
      </c>
      <c r="BY58" s="22">
        <f t="shared" si="29"/>
        <v>0</v>
      </c>
      <c r="BZ58" s="22">
        <f t="shared" si="29"/>
        <v>0</v>
      </c>
      <c r="CA58" s="22">
        <f t="shared" si="29"/>
        <v>0</v>
      </c>
      <c r="CB58" s="22">
        <f t="shared" si="29"/>
        <v>0</v>
      </c>
      <c r="CC58" s="22">
        <f t="shared" si="29"/>
        <v>0</v>
      </c>
      <c r="CD58" s="22">
        <f t="shared" si="29"/>
        <v>0</v>
      </c>
      <c r="CE58" s="22">
        <f t="shared" si="27"/>
        <v>0</v>
      </c>
    </row>
    <row r="59" spans="1:83" x14ac:dyDescent="0.2">
      <c r="A59" s="19"/>
      <c r="B59" s="28" t="s">
        <v>56</v>
      </c>
      <c r="C59" s="22">
        <f>C55+C58</f>
        <v>0</v>
      </c>
      <c r="D59" s="22">
        <f t="shared" ref="D59:BO59" si="30">D55+D58</f>
        <v>0</v>
      </c>
      <c r="E59" s="22">
        <f t="shared" si="30"/>
        <v>0</v>
      </c>
      <c r="F59" s="22">
        <f t="shared" si="30"/>
        <v>0</v>
      </c>
      <c r="G59" s="22">
        <f t="shared" si="30"/>
        <v>0</v>
      </c>
      <c r="H59" s="22">
        <f t="shared" si="30"/>
        <v>0</v>
      </c>
      <c r="I59" s="22">
        <f t="shared" si="30"/>
        <v>0</v>
      </c>
      <c r="J59" s="22">
        <f t="shared" si="30"/>
        <v>0</v>
      </c>
      <c r="K59" s="22">
        <f t="shared" si="30"/>
        <v>0</v>
      </c>
      <c r="L59" s="22">
        <f t="shared" si="30"/>
        <v>0</v>
      </c>
      <c r="M59" s="22">
        <f t="shared" si="30"/>
        <v>0</v>
      </c>
      <c r="N59" s="22">
        <f t="shared" si="30"/>
        <v>0</v>
      </c>
      <c r="O59" s="22">
        <f t="shared" si="30"/>
        <v>0</v>
      </c>
      <c r="P59" s="22">
        <f t="shared" si="30"/>
        <v>0</v>
      </c>
      <c r="Q59" s="22">
        <f t="shared" si="30"/>
        <v>0</v>
      </c>
      <c r="R59" s="22">
        <f t="shared" si="30"/>
        <v>0</v>
      </c>
      <c r="S59" s="22">
        <f t="shared" si="30"/>
        <v>0</v>
      </c>
      <c r="T59" s="22">
        <f t="shared" si="30"/>
        <v>0</v>
      </c>
      <c r="U59" s="22">
        <f t="shared" si="30"/>
        <v>0</v>
      </c>
      <c r="V59" s="22">
        <f t="shared" si="30"/>
        <v>0</v>
      </c>
      <c r="W59" s="22">
        <f t="shared" si="30"/>
        <v>0</v>
      </c>
      <c r="X59" s="22">
        <f t="shared" si="30"/>
        <v>0</v>
      </c>
      <c r="Y59" s="22">
        <f t="shared" si="30"/>
        <v>0</v>
      </c>
      <c r="Z59" s="22">
        <f t="shared" si="30"/>
        <v>0</v>
      </c>
      <c r="AA59" s="22">
        <f t="shared" si="30"/>
        <v>0</v>
      </c>
      <c r="AB59" s="22">
        <f t="shared" si="30"/>
        <v>0</v>
      </c>
      <c r="AC59" s="22">
        <f t="shared" si="30"/>
        <v>0</v>
      </c>
      <c r="AD59" s="22">
        <f t="shared" si="30"/>
        <v>0</v>
      </c>
      <c r="AE59" s="22">
        <f t="shared" si="30"/>
        <v>0</v>
      </c>
      <c r="AF59" s="22">
        <f t="shared" si="30"/>
        <v>0</v>
      </c>
      <c r="AG59" s="22">
        <f t="shared" si="30"/>
        <v>0</v>
      </c>
      <c r="AH59" s="22">
        <f t="shared" si="30"/>
        <v>0</v>
      </c>
      <c r="AI59" s="22">
        <f t="shared" si="30"/>
        <v>0</v>
      </c>
      <c r="AJ59" s="22">
        <f t="shared" si="30"/>
        <v>0</v>
      </c>
      <c r="AK59" s="22">
        <f t="shared" si="30"/>
        <v>0</v>
      </c>
      <c r="AL59" s="22">
        <f t="shared" si="30"/>
        <v>0</v>
      </c>
      <c r="AM59" s="22">
        <f t="shared" si="30"/>
        <v>0</v>
      </c>
      <c r="AN59" s="22">
        <f t="shared" si="30"/>
        <v>0</v>
      </c>
      <c r="AO59" s="22">
        <f t="shared" si="30"/>
        <v>0</v>
      </c>
      <c r="AP59" s="22">
        <f t="shared" si="30"/>
        <v>0</v>
      </c>
      <c r="AQ59" s="22">
        <f t="shared" si="30"/>
        <v>0</v>
      </c>
      <c r="AR59" s="22">
        <f t="shared" si="30"/>
        <v>0</v>
      </c>
      <c r="AS59" s="22">
        <f t="shared" si="30"/>
        <v>0</v>
      </c>
      <c r="AT59" s="22">
        <f t="shared" si="30"/>
        <v>0</v>
      </c>
      <c r="AU59" s="22">
        <f t="shared" si="30"/>
        <v>0</v>
      </c>
      <c r="AV59" s="22">
        <f t="shared" si="30"/>
        <v>0</v>
      </c>
      <c r="AW59" s="22">
        <f t="shared" si="30"/>
        <v>0</v>
      </c>
      <c r="AX59" s="22">
        <f t="shared" si="30"/>
        <v>0</v>
      </c>
      <c r="AY59" s="22">
        <f t="shared" si="30"/>
        <v>0</v>
      </c>
      <c r="AZ59" s="22">
        <f t="shared" si="30"/>
        <v>0</v>
      </c>
      <c r="BA59" s="22">
        <f t="shared" si="30"/>
        <v>0</v>
      </c>
      <c r="BB59" s="22">
        <f t="shared" si="30"/>
        <v>0</v>
      </c>
      <c r="BC59" s="22">
        <f t="shared" si="30"/>
        <v>0</v>
      </c>
      <c r="BD59" s="22">
        <f t="shared" si="30"/>
        <v>0</v>
      </c>
      <c r="BE59" s="22">
        <f t="shared" si="30"/>
        <v>0</v>
      </c>
      <c r="BF59" s="22">
        <f t="shared" si="30"/>
        <v>0</v>
      </c>
      <c r="BG59" s="22">
        <f t="shared" si="30"/>
        <v>0</v>
      </c>
      <c r="BH59" s="22">
        <f t="shared" si="30"/>
        <v>0</v>
      </c>
      <c r="BI59" s="22">
        <f t="shared" si="30"/>
        <v>0</v>
      </c>
      <c r="BJ59" s="22">
        <f t="shared" si="30"/>
        <v>0</v>
      </c>
      <c r="BK59" s="22">
        <f t="shared" si="30"/>
        <v>0</v>
      </c>
      <c r="BL59" s="22">
        <f t="shared" si="30"/>
        <v>0</v>
      </c>
      <c r="BM59" s="22">
        <f t="shared" si="30"/>
        <v>0</v>
      </c>
      <c r="BN59" s="22">
        <f t="shared" si="30"/>
        <v>0</v>
      </c>
      <c r="BO59" s="22">
        <f t="shared" si="30"/>
        <v>0</v>
      </c>
      <c r="BP59" s="22">
        <f t="shared" ref="BP59:CD59" si="31">BP55+BP58</f>
        <v>0</v>
      </c>
      <c r="BQ59" s="22">
        <f t="shared" si="31"/>
        <v>0</v>
      </c>
      <c r="BR59" s="22">
        <f t="shared" si="31"/>
        <v>0</v>
      </c>
      <c r="BS59" s="22">
        <f t="shared" si="31"/>
        <v>0</v>
      </c>
      <c r="BT59" s="22">
        <f t="shared" si="31"/>
        <v>0</v>
      </c>
      <c r="BU59" s="22">
        <f t="shared" si="31"/>
        <v>0</v>
      </c>
      <c r="BV59" s="22">
        <f t="shared" si="31"/>
        <v>0</v>
      </c>
      <c r="BW59" s="22">
        <f t="shared" si="31"/>
        <v>0</v>
      </c>
      <c r="BX59" s="22">
        <f t="shared" si="31"/>
        <v>0</v>
      </c>
      <c r="BY59" s="22">
        <f t="shared" si="31"/>
        <v>0</v>
      </c>
      <c r="BZ59" s="22">
        <f t="shared" si="31"/>
        <v>0</v>
      </c>
      <c r="CA59" s="22">
        <f t="shared" si="31"/>
        <v>0</v>
      </c>
      <c r="CB59" s="22">
        <f t="shared" si="31"/>
        <v>0</v>
      </c>
      <c r="CC59" s="22">
        <f t="shared" si="31"/>
        <v>0</v>
      </c>
      <c r="CD59" s="29">
        <f t="shared" si="31"/>
        <v>0</v>
      </c>
      <c r="CE59" s="22">
        <f t="shared" si="27"/>
        <v>0</v>
      </c>
    </row>
    <row r="60" spans="1:83" x14ac:dyDescent="0.2">
      <c r="A60" s="21"/>
      <c r="B60" s="21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40"/>
      <c r="CE60" s="21"/>
    </row>
    <row r="61" spans="1:83" x14ac:dyDescent="0.2">
      <c r="A61" s="14" t="s">
        <v>65</v>
      </c>
      <c r="B61" s="15" t="s">
        <v>66</v>
      </c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21"/>
    </row>
    <row r="62" spans="1:83" x14ac:dyDescent="0.2">
      <c r="A62" s="21"/>
      <c r="B62" s="27" t="s">
        <v>44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f t="shared" ref="CE62:CE63" si="32">SUM(C62:CD62)</f>
        <v>0</v>
      </c>
    </row>
    <row r="63" spans="1:83" x14ac:dyDescent="0.2">
      <c r="A63" s="21"/>
      <c r="B63" s="23" t="s">
        <v>38</v>
      </c>
      <c r="C63" s="22">
        <f>C62</f>
        <v>0</v>
      </c>
      <c r="D63" s="22">
        <f t="shared" ref="D63:BO63" si="33">D62</f>
        <v>0</v>
      </c>
      <c r="E63" s="22">
        <f t="shared" si="33"/>
        <v>0</v>
      </c>
      <c r="F63" s="22">
        <f t="shared" si="33"/>
        <v>0</v>
      </c>
      <c r="G63" s="22">
        <f t="shared" si="33"/>
        <v>0</v>
      </c>
      <c r="H63" s="22">
        <f t="shared" si="33"/>
        <v>0</v>
      </c>
      <c r="I63" s="22">
        <f t="shared" si="33"/>
        <v>0</v>
      </c>
      <c r="J63" s="22">
        <f t="shared" si="33"/>
        <v>0</v>
      </c>
      <c r="K63" s="22">
        <f t="shared" si="33"/>
        <v>0</v>
      </c>
      <c r="L63" s="22">
        <f t="shared" si="33"/>
        <v>0</v>
      </c>
      <c r="M63" s="22">
        <f t="shared" si="33"/>
        <v>0</v>
      </c>
      <c r="N63" s="22">
        <f t="shared" si="33"/>
        <v>0</v>
      </c>
      <c r="O63" s="22">
        <f t="shared" si="33"/>
        <v>0</v>
      </c>
      <c r="P63" s="22">
        <f t="shared" si="33"/>
        <v>0</v>
      </c>
      <c r="Q63" s="22">
        <f t="shared" si="33"/>
        <v>0</v>
      </c>
      <c r="R63" s="22">
        <f t="shared" si="33"/>
        <v>0</v>
      </c>
      <c r="S63" s="22">
        <f t="shared" si="33"/>
        <v>0</v>
      </c>
      <c r="T63" s="22">
        <f t="shared" si="33"/>
        <v>0</v>
      </c>
      <c r="U63" s="22">
        <f t="shared" si="33"/>
        <v>0</v>
      </c>
      <c r="V63" s="22">
        <f t="shared" si="33"/>
        <v>0</v>
      </c>
      <c r="W63" s="22">
        <f t="shared" si="33"/>
        <v>0</v>
      </c>
      <c r="X63" s="22">
        <f t="shared" si="33"/>
        <v>0</v>
      </c>
      <c r="Y63" s="22">
        <f t="shared" si="33"/>
        <v>0</v>
      </c>
      <c r="Z63" s="22">
        <f t="shared" si="33"/>
        <v>0</v>
      </c>
      <c r="AA63" s="22">
        <f t="shared" si="33"/>
        <v>0</v>
      </c>
      <c r="AB63" s="22">
        <f t="shared" si="33"/>
        <v>0</v>
      </c>
      <c r="AC63" s="22">
        <f t="shared" si="33"/>
        <v>0</v>
      </c>
      <c r="AD63" s="22">
        <f t="shared" si="33"/>
        <v>0</v>
      </c>
      <c r="AE63" s="22">
        <f t="shared" si="33"/>
        <v>0</v>
      </c>
      <c r="AF63" s="22">
        <f t="shared" si="33"/>
        <v>0</v>
      </c>
      <c r="AG63" s="22">
        <f t="shared" si="33"/>
        <v>0</v>
      </c>
      <c r="AH63" s="22">
        <f t="shared" si="33"/>
        <v>0</v>
      </c>
      <c r="AI63" s="22">
        <f t="shared" si="33"/>
        <v>0</v>
      </c>
      <c r="AJ63" s="22">
        <f t="shared" si="33"/>
        <v>0</v>
      </c>
      <c r="AK63" s="22">
        <f t="shared" si="33"/>
        <v>0</v>
      </c>
      <c r="AL63" s="22">
        <f t="shared" si="33"/>
        <v>0</v>
      </c>
      <c r="AM63" s="22">
        <f t="shared" si="33"/>
        <v>0</v>
      </c>
      <c r="AN63" s="22">
        <f t="shared" si="33"/>
        <v>0</v>
      </c>
      <c r="AO63" s="22">
        <f t="shared" si="33"/>
        <v>0</v>
      </c>
      <c r="AP63" s="22">
        <f t="shared" si="33"/>
        <v>0</v>
      </c>
      <c r="AQ63" s="22">
        <f t="shared" si="33"/>
        <v>0</v>
      </c>
      <c r="AR63" s="22">
        <f t="shared" si="33"/>
        <v>0</v>
      </c>
      <c r="AS63" s="22">
        <f t="shared" si="33"/>
        <v>0</v>
      </c>
      <c r="AT63" s="22">
        <f t="shared" si="33"/>
        <v>0</v>
      </c>
      <c r="AU63" s="22">
        <f t="shared" si="33"/>
        <v>0</v>
      </c>
      <c r="AV63" s="22">
        <f t="shared" si="33"/>
        <v>0</v>
      </c>
      <c r="AW63" s="22">
        <f t="shared" si="33"/>
        <v>0</v>
      </c>
      <c r="AX63" s="22">
        <f t="shared" si="33"/>
        <v>0</v>
      </c>
      <c r="AY63" s="22">
        <f t="shared" si="33"/>
        <v>0</v>
      </c>
      <c r="AZ63" s="22">
        <f t="shared" si="33"/>
        <v>0</v>
      </c>
      <c r="BA63" s="22">
        <f t="shared" si="33"/>
        <v>0</v>
      </c>
      <c r="BB63" s="22">
        <f t="shared" si="33"/>
        <v>0</v>
      </c>
      <c r="BC63" s="22">
        <f t="shared" si="33"/>
        <v>0</v>
      </c>
      <c r="BD63" s="22">
        <f t="shared" si="33"/>
        <v>0</v>
      </c>
      <c r="BE63" s="22">
        <f t="shared" si="33"/>
        <v>0</v>
      </c>
      <c r="BF63" s="22">
        <f t="shared" si="33"/>
        <v>0</v>
      </c>
      <c r="BG63" s="22">
        <f t="shared" si="33"/>
        <v>0</v>
      </c>
      <c r="BH63" s="22">
        <f t="shared" si="33"/>
        <v>0</v>
      </c>
      <c r="BI63" s="22">
        <f t="shared" si="33"/>
        <v>0</v>
      </c>
      <c r="BJ63" s="22">
        <f t="shared" si="33"/>
        <v>0</v>
      </c>
      <c r="BK63" s="22">
        <f t="shared" si="33"/>
        <v>0</v>
      </c>
      <c r="BL63" s="22">
        <f t="shared" si="33"/>
        <v>0</v>
      </c>
      <c r="BM63" s="22">
        <f t="shared" si="33"/>
        <v>0</v>
      </c>
      <c r="BN63" s="22">
        <f t="shared" si="33"/>
        <v>0</v>
      </c>
      <c r="BO63" s="22">
        <f t="shared" si="33"/>
        <v>0</v>
      </c>
      <c r="BP63" s="22">
        <f t="shared" ref="BP63:CD63" si="34">BP62</f>
        <v>0</v>
      </c>
      <c r="BQ63" s="22">
        <f t="shared" si="34"/>
        <v>0</v>
      </c>
      <c r="BR63" s="22">
        <f t="shared" si="34"/>
        <v>0</v>
      </c>
      <c r="BS63" s="22">
        <f t="shared" si="34"/>
        <v>0</v>
      </c>
      <c r="BT63" s="22">
        <f t="shared" si="34"/>
        <v>0</v>
      </c>
      <c r="BU63" s="22">
        <f t="shared" si="34"/>
        <v>0</v>
      </c>
      <c r="BV63" s="22">
        <f t="shared" si="34"/>
        <v>0</v>
      </c>
      <c r="BW63" s="22">
        <f t="shared" si="34"/>
        <v>0</v>
      </c>
      <c r="BX63" s="22">
        <f t="shared" si="34"/>
        <v>0</v>
      </c>
      <c r="BY63" s="22">
        <f t="shared" si="34"/>
        <v>0</v>
      </c>
      <c r="BZ63" s="22">
        <f t="shared" si="34"/>
        <v>0</v>
      </c>
      <c r="CA63" s="22">
        <f t="shared" si="34"/>
        <v>0</v>
      </c>
      <c r="CB63" s="22">
        <f t="shared" si="34"/>
        <v>0</v>
      </c>
      <c r="CC63" s="22">
        <f t="shared" si="34"/>
        <v>0</v>
      </c>
      <c r="CD63" s="22">
        <f t="shared" si="34"/>
        <v>0</v>
      </c>
      <c r="CE63" s="22">
        <f t="shared" si="32"/>
        <v>0</v>
      </c>
    </row>
    <row r="64" spans="1:83" x14ac:dyDescent="0.2">
      <c r="A64" s="21"/>
      <c r="B64" s="41" t="s">
        <v>67</v>
      </c>
      <c r="C64" s="36">
        <f t="shared" ref="C64:BN64" si="35">C30+C45+C50+C59+C63</f>
        <v>0</v>
      </c>
      <c r="D64" s="22">
        <f t="shared" si="35"/>
        <v>7.7721685836768</v>
      </c>
      <c r="E64" s="22">
        <f t="shared" si="35"/>
        <v>0</v>
      </c>
      <c r="F64" s="22">
        <f t="shared" si="35"/>
        <v>0</v>
      </c>
      <c r="G64" s="22">
        <f t="shared" si="35"/>
        <v>0</v>
      </c>
      <c r="H64" s="22">
        <f t="shared" si="35"/>
        <v>4.1189427976591997</v>
      </c>
      <c r="I64" s="22">
        <f t="shared" si="35"/>
        <v>641.56848326286604</v>
      </c>
      <c r="J64" s="22">
        <f t="shared" si="35"/>
        <v>929.32864075819055</v>
      </c>
      <c r="K64" s="22">
        <f t="shared" si="35"/>
        <v>0</v>
      </c>
      <c r="L64" s="22">
        <f t="shared" si="35"/>
        <v>24.456988802415598</v>
      </c>
      <c r="M64" s="22">
        <f t="shared" si="35"/>
        <v>0</v>
      </c>
      <c r="N64" s="22">
        <f t="shared" si="35"/>
        <v>0</v>
      </c>
      <c r="O64" s="22">
        <f t="shared" si="35"/>
        <v>0</v>
      </c>
      <c r="P64" s="22">
        <f t="shared" si="35"/>
        <v>0</v>
      </c>
      <c r="Q64" s="22">
        <f t="shared" si="35"/>
        <v>0</v>
      </c>
      <c r="R64" s="22">
        <f t="shared" si="35"/>
        <v>1.2104177244097998</v>
      </c>
      <c r="S64" s="22">
        <f t="shared" si="35"/>
        <v>1.3823519249351999</v>
      </c>
      <c r="T64" s="22">
        <f t="shared" si="35"/>
        <v>48.925239050773897</v>
      </c>
      <c r="U64" s="22">
        <f t="shared" si="35"/>
        <v>0</v>
      </c>
      <c r="V64" s="22">
        <f t="shared" si="35"/>
        <v>12.085800178161001</v>
      </c>
      <c r="W64" s="22">
        <f t="shared" si="35"/>
        <v>0</v>
      </c>
      <c r="X64" s="22">
        <f t="shared" si="35"/>
        <v>0</v>
      </c>
      <c r="Y64" s="22">
        <f t="shared" si="35"/>
        <v>0</v>
      </c>
      <c r="Z64" s="22">
        <f t="shared" si="35"/>
        <v>0</v>
      </c>
      <c r="AA64" s="22">
        <f t="shared" si="35"/>
        <v>0</v>
      </c>
      <c r="AB64" s="22">
        <f t="shared" si="35"/>
        <v>4.3894953805799997E-2</v>
      </c>
      <c r="AC64" s="22">
        <f t="shared" si="35"/>
        <v>0</v>
      </c>
      <c r="AD64" s="22">
        <f t="shared" si="35"/>
        <v>0</v>
      </c>
      <c r="AE64" s="22">
        <f t="shared" si="35"/>
        <v>0</v>
      </c>
      <c r="AF64" s="22">
        <f t="shared" si="35"/>
        <v>0.51346325138680005</v>
      </c>
      <c r="AG64" s="22">
        <f t="shared" si="35"/>
        <v>0</v>
      </c>
      <c r="AH64" s="22">
        <f t="shared" si="35"/>
        <v>0</v>
      </c>
      <c r="AI64" s="22">
        <f t="shared" si="35"/>
        <v>0</v>
      </c>
      <c r="AJ64" s="22">
        <f t="shared" si="35"/>
        <v>0</v>
      </c>
      <c r="AK64" s="22">
        <f t="shared" si="35"/>
        <v>0</v>
      </c>
      <c r="AL64" s="22">
        <f t="shared" si="35"/>
        <v>4.6566429352999997E-3</v>
      </c>
      <c r="AM64" s="22">
        <f t="shared" si="35"/>
        <v>0</v>
      </c>
      <c r="AN64" s="22">
        <f t="shared" si="35"/>
        <v>0</v>
      </c>
      <c r="AO64" s="22">
        <f t="shared" si="35"/>
        <v>0</v>
      </c>
      <c r="AP64" s="22">
        <f t="shared" si="35"/>
        <v>0</v>
      </c>
      <c r="AQ64" s="22">
        <f t="shared" si="35"/>
        <v>0</v>
      </c>
      <c r="AR64" s="22">
        <f t="shared" si="35"/>
        <v>0.4684018490645</v>
      </c>
      <c r="AS64" s="22">
        <f t="shared" si="35"/>
        <v>0</v>
      </c>
      <c r="AT64" s="22">
        <f t="shared" si="35"/>
        <v>0</v>
      </c>
      <c r="AU64" s="22">
        <f t="shared" si="35"/>
        <v>0</v>
      </c>
      <c r="AV64" s="22">
        <f t="shared" si="35"/>
        <v>192.15336990720672</v>
      </c>
      <c r="AW64" s="22">
        <f t="shared" si="35"/>
        <v>695.0728515774349</v>
      </c>
      <c r="AX64" s="22">
        <f t="shared" si="35"/>
        <v>221.07843518516063</v>
      </c>
      <c r="AY64" s="22">
        <f t="shared" si="35"/>
        <v>0</v>
      </c>
      <c r="AZ64" s="22">
        <f t="shared" si="35"/>
        <v>103.0413039197484</v>
      </c>
      <c r="BA64" s="22">
        <f t="shared" si="35"/>
        <v>0</v>
      </c>
      <c r="BB64" s="22">
        <f t="shared" si="35"/>
        <v>0</v>
      </c>
      <c r="BC64" s="22">
        <f t="shared" si="35"/>
        <v>0</v>
      </c>
      <c r="BD64" s="22">
        <f t="shared" si="35"/>
        <v>0</v>
      </c>
      <c r="BE64" s="22">
        <f t="shared" si="35"/>
        <v>0</v>
      </c>
      <c r="BF64" s="22">
        <f t="shared" si="35"/>
        <v>88.800215969930733</v>
      </c>
      <c r="BG64" s="22">
        <f t="shared" si="35"/>
        <v>37.946075801609695</v>
      </c>
      <c r="BH64" s="22">
        <f t="shared" si="35"/>
        <v>0.44418157367730005</v>
      </c>
      <c r="BI64" s="22">
        <f t="shared" si="35"/>
        <v>0</v>
      </c>
      <c r="BJ64" s="22">
        <f t="shared" si="35"/>
        <v>6.9701071056750008</v>
      </c>
      <c r="BK64" s="22">
        <f t="shared" si="35"/>
        <v>0</v>
      </c>
      <c r="BL64" s="22">
        <f t="shared" si="35"/>
        <v>0.14052803438700001</v>
      </c>
      <c r="BM64" s="22">
        <f t="shared" si="35"/>
        <v>0</v>
      </c>
      <c r="BN64" s="22">
        <f t="shared" si="35"/>
        <v>0</v>
      </c>
      <c r="BO64" s="22">
        <f t="shared" ref="BO64:CE64" si="36">BO30+BO45+BO50+BO59+BO63</f>
        <v>0</v>
      </c>
      <c r="BP64" s="22">
        <f t="shared" si="36"/>
        <v>17.069839874077292</v>
      </c>
      <c r="BQ64" s="22">
        <f t="shared" si="36"/>
        <v>7.373828739157398</v>
      </c>
      <c r="BR64" s="22">
        <f t="shared" si="36"/>
        <v>0</v>
      </c>
      <c r="BS64" s="22">
        <f t="shared" si="36"/>
        <v>0</v>
      </c>
      <c r="BT64" s="22">
        <f t="shared" si="36"/>
        <v>0.52538437509589997</v>
      </c>
      <c r="BU64" s="22">
        <f t="shared" si="36"/>
        <v>0</v>
      </c>
      <c r="BV64" s="22">
        <f t="shared" si="36"/>
        <v>0</v>
      </c>
      <c r="BW64" s="22">
        <f t="shared" si="36"/>
        <v>0</v>
      </c>
      <c r="BX64" s="22">
        <f t="shared" si="36"/>
        <v>0</v>
      </c>
      <c r="BY64" s="22">
        <f t="shared" si="36"/>
        <v>0</v>
      </c>
      <c r="BZ64" s="22">
        <f t="shared" si="36"/>
        <v>11.142510895575315</v>
      </c>
      <c r="CA64" s="22">
        <f t="shared" si="36"/>
        <v>0.74105188064359984</v>
      </c>
      <c r="CB64" s="22">
        <f t="shared" si="36"/>
        <v>0</v>
      </c>
      <c r="CC64" s="22">
        <f t="shared" si="36"/>
        <v>0</v>
      </c>
      <c r="CD64" s="22">
        <f t="shared" si="36"/>
        <v>2.1276019951289</v>
      </c>
      <c r="CE64" s="22">
        <f t="shared" si="36"/>
        <v>3056.5067366147891</v>
      </c>
    </row>
    <row r="65" spans="1:83" x14ac:dyDescent="0.2">
      <c r="A65" s="21"/>
      <c r="B65" s="21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40"/>
      <c r="CE65" s="21"/>
    </row>
    <row r="66" spans="1:83" x14ac:dyDescent="0.2">
      <c r="A66" s="14" t="s">
        <v>68</v>
      </c>
      <c r="B66" s="42" t="s">
        <v>69</v>
      </c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21"/>
    </row>
    <row r="67" spans="1:83" x14ac:dyDescent="0.2">
      <c r="A67" s="21" t="s">
        <v>70</v>
      </c>
      <c r="B67" s="27" t="s">
        <v>44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f t="shared" ref="CE67:CE68" si="37">SUM(C67:CD67)</f>
        <v>0</v>
      </c>
    </row>
    <row r="68" spans="1:83" x14ac:dyDescent="0.2">
      <c r="A68" s="21"/>
      <c r="B68" s="23" t="s">
        <v>38</v>
      </c>
      <c r="C68" s="22">
        <f>C67</f>
        <v>0</v>
      </c>
      <c r="D68" s="22">
        <f t="shared" ref="D68:BO68" si="38">D67</f>
        <v>0</v>
      </c>
      <c r="E68" s="22">
        <f t="shared" si="38"/>
        <v>0</v>
      </c>
      <c r="F68" s="22">
        <f t="shared" si="38"/>
        <v>0</v>
      </c>
      <c r="G68" s="22">
        <f t="shared" si="38"/>
        <v>0</v>
      </c>
      <c r="H68" s="22">
        <f t="shared" si="38"/>
        <v>0</v>
      </c>
      <c r="I68" s="22">
        <f t="shared" si="38"/>
        <v>0</v>
      </c>
      <c r="J68" s="22">
        <f t="shared" si="38"/>
        <v>0</v>
      </c>
      <c r="K68" s="22">
        <f t="shared" si="38"/>
        <v>0</v>
      </c>
      <c r="L68" s="22">
        <f t="shared" si="38"/>
        <v>0</v>
      </c>
      <c r="M68" s="22">
        <f t="shared" si="38"/>
        <v>0</v>
      </c>
      <c r="N68" s="22">
        <f t="shared" si="38"/>
        <v>0</v>
      </c>
      <c r="O68" s="22">
        <f t="shared" si="38"/>
        <v>0</v>
      </c>
      <c r="P68" s="22">
        <f t="shared" si="38"/>
        <v>0</v>
      </c>
      <c r="Q68" s="22">
        <f t="shared" si="38"/>
        <v>0</v>
      </c>
      <c r="R68" s="22">
        <f t="shared" si="38"/>
        <v>0</v>
      </c>
      <c r="S68" s="22">
        <f t="shared" si="38"/>
        <v>0</v>
      </c>
      <c r="T68" s="22">
        <f t="shared" si="38"/>
        <v>0</v>
      </c>
      <c r="U68" s="22">
        <f t="shared" si="38"/>
        <v>0</v>
      </c>
      <c r="V68" s="22">
        <f t="shared" si="38"/>
        <v>0</v>
      </c>
      <c r="W68" s="22">
        <f t="shared" si="38"/>
        <v>0</v>
      </c>
      <c r="X68" s="22">
        <f t="shared" si="38"/>
        <v>0</v>
      </c>
      <c r="Y68" s="22">
        <f t="shared" si="38"/>
        <v>0</v>
      </c>
      <c r="Z68" s="22">
        <f t="shared" si="38"/>
        <v>0</v>
      </c>
      <c r="AA68" s="22">
        <f t="shared" si="38"/>
        <v>0</v>
      </c>
      <c r="AB68" s="22">
        <f t="shared" si="38"/>
        <v>0</v>
      </c>
      <c r="AC68" s="22">
        <f t="shared" si="38"/>
        <v>0</v>
      </c>
      <c r="AD68" s="22">
        <f t="shared" si="38"/>
        <v>0</v>
      </c>
      <c r="AE68" s="22">
        <f t="shared" si="38"/>
        <v>0</v>
      </c>
      <c r="AF68" s="22">
        <f t="shared" si="38"/>
        <v>0</v>
      </c>
      <c r="AG68" s="22">
        <f t="shared" si="38"/>
        <v>0</v>
      </c>
      <c r="AH68" s="22">
        <f t="shared" si="38"/>
        <v>0</v>
      </c>
      <c r="AI68" s="22">
        <f t="shared" si="38"/>
        <v>0</v>
      </c>
      <c r="AJ68" s="22">
        <f t="shared" si="38"/>
        <v>0</v>
      </c>
      <c r="AK68" s="22">
        <f t="shared" si="38"/>
        <v>0</v>
      </c>
      <c r="AL68" s="22">
        <f t="shared" si="38"/>
        <v>0</v>
      </c>
      <c r="AM68" s="22">
        <f t="shared" si="38"/>
        <v>0</v>
      </c>
      <c r="AN68" s="22">
        <f t="shared" si="38"/>
        <v>0</v>
      </c>
      <c r="AO68" s="22">
        <f t="shared" si="38"/>
        <v>0</v>
      </c>
      <c r="AP68" s="22">
        <f t="shared" si="38"/>
        <v>0</v>
      </c>
      <c r="AQ68" s="22">
        <f t="shared" si="38"/>
        <v>0</v>
      </c>
      <c r="AR68" s="22">
        <f t="shared" si="38"/>
        <v>0</v>
      </c>
      <c r="AS68" s="22">
        <f t="shared" si="38"/>
        <v>0</v>
      </c>
      <c r="AT68" s="22">
        <f t="shared" si="38"/>
        <v>0</v>
      </c>
      <c r="AU68" s="22">
        <f t="shared" si="38"/>
        <v>0</v>
      </c>
      <c r="AV68" s="22">
        <f t="shared" si="38"/>
        <v>0</v>
      </c>
      <c r="AW68" s="22">
        <f t="shared" si="38"/>
        <v>0</v>
      </c>
      <c r="AX68" s="22">
        <f t="shared" si="38"/>
        <v>0</v>
      </c>
      <c r="AY68" s="22">
        <f t="shared" si="38"/>
        <v>0</v>
      </c>
      <c r="AZ68" s="22">
        <f t="shared" si="38"/>
        <v>0</v>
      </c>
      <c r="BA68" s="22">
        <f t="shared" si="38"/>
        <v>0</v>
      </c>
      <c r="BB68" s="22">
        <f t="shared" si="38"/>
        <v>0</v>
      </c>
      <c r="BC68" s="22">
        <f t="shared" si="38"/>
        <v>0</v>
      </c>
      <c r="BD68" s="22">
        <f t="shared" si="38"/>
        <v>0</v>
      </c>
      <c r="BE68" s="22">
        <f t="shared" si="38"/>
        <v>0</v>
      </c>
      <c r="BF68" s="22">
        <f t="shared" si="38"/>
        <v>0</v>
      </c>
      <c r="BG68" s="22">
        <f t="shared" si="38"/>
        <v>0</v>
      </c>
      <c r="BH68" s="22">
        <f t="shared" si="38"/>
        <v>0</v>
      </c>
      <c r="BI68" s="22">
        <f t="shared" si="38"/>
        <v>0</v>
      </c>
      <c r="BJ68" s="22">
        <f t="shared" si="38"/>
        <v>0</v>
      </c>
      <c r="BK68" s="22">
        <f t="shared" si="38"/>
        <v>0</v>
      </c>
      <c r="BL68" s="22">
        <f t="shared" si="38"/>
        <v>0</v>
      </c>
      <c r="BM68" s="22">
        <f t="shared" si="38"/>
        <v>0</v>
      </c>
      <c r="BN68" s="22">
        <f t="shared" si="38"/>
        <v>0</v>
      </c>
      <c r="BO68" s="22">
        <f t="shared" si="38"/>
        <v>0</v>
      </c>
      <c r="BP68" s="22">
        <f t="shared" ref="BP68:CD68" si="39">BP67</f>
        <v>0</v>
      </c>
      <c r="BQ68" s="22">
        <f t="shared" si="39"/>
        <v>0</v>
      </c>
      <c r="BR68" s="22">
        <f t="shared" si="39"/>
        <v>0</v>
      </c>
      <c r="BS68" s="22">
        <f t="shared" si="39"/>
        <v>0</v>
      </c>
      <c r="BT68" s="22">
        <f t="shared" si="39"/>
        <v>0</v>
      </c>
      <c r="BU68" s="22">
        <f t="shared" si="39"/>
        <v>0</v>
      </c>
      <c r="BV68" s="22">
        <f t="shared" si="39"/>
        <v>0</v>
      </c>
      <c r="BW68" s="22">
        <f t="shared" si="39"/>
        <v>0</v>
      </c>
      <c r="BX68" s="22">
        <f t="shared" si="39"/>
        <v>0</v>
      </c>
      <c r="BY68" s="22">
        <f t="shared" si="39"/>
        <v>0</v>
      </c>
      <c r="BZ68" s="22">
        <f t="shared" si="39"/>
        <v>0</v>
      </c>
      <c r="CA68" s="22">
        <f t="shared" si="39"/>
        <v>0</v>
      </c>
      <c r="CB68" s="22">
        <f t="shared" si="39"/>
        <v>0</v>
      </c>
      <c r="CC68" s="22">
        <f t="shared" si="39"/>
        <v>0</v>
      </c>
      <c r="CD68" s="22">
        <f t="shared" si="39"/>
        <v>0</v>
      </c>
      <c r="CE68" s="22">
        <f t="shared" si="37"/>
        <v>0</v>
      </c>
    </row>
    <row r="69" spans="1:83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37"/>
      <c r="CE69" s="21"/>
    </row>
    <row r="70" spans="1:83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37"/>
      <c r="CE70" s="21"/>
    </row>
    <row r="73" spans="1:83" s="44" customFormat="1" x14ac:dyDescent="0.2">
      <c r="A73" s="45" t="s">
        <v>96</v>
      </c>
      <c r="B73" s="43"/>
      <c r="C73" s="43"/>
      <c r="D73" s="43"/>
      <c r="E73" s="43"/>
      <c r="F73" s="43"/>
      <c r="G73" s="43"/>
      <c r="H73" s="43"/>
      <c r="I73" s="43"/>
      <c r="J73" s="43"/>
      <c r="K73" s="46" t="s">
        <v>97</v>
      </c>
      <c r="L73" s="43"/>
      <c r="M73" s="43"/>
      <c r="N73" s="43"/>
      <c r="O73" s="43"/>
      <c r="P73" s="43"/>
    </row>
    <row r="74" spans="1:83" s="44" customFormat="1" x14ac:dyDescent="0.2">
      <c r="A74" s="45" t="s">
        <v>98</v>
      </c>
      <c r="B74" s="43"/>
      <c r="C74" s="43"/>
      <c r="D74" s="43"/>
      <c r="E74" s="43"/>
      <c r="F74" s="43"/>
      <c r="G74" s="43"/>
      <c r="H74" s="43"/>
      <c r="I74" s="43"/>
      <c r="J74" s="43"/>
      <c r="K74" s="45" t="s">
        <v>99</v>
      </c>
      <c r="L74" s="43"/>
      <c r="M74" s="43"/>
      <c r="N74" s="43"/>
      <c r="O74" s="43"/>
      <c r="P74" s="43"/>
    </row>
    <row r="75" spans="1:83" s="44" customForma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5" t="s">
        <v>100</v>
      </c>
      <c r="L75" s="43"/>
      <c r="M75" s="43"/>
      <c r="N75" s="43"/>
      <c r="O75" s="43"/>
      <c r="P75" s="43"/>
    </row>
    <row r="76" spans="1:83" s="44" customFormat="1" x14ac:dyDescent="0.2">
      <c r="A76" s="45" t="s">
        <v>101</v>
      </c>
      <c r="B76" s="43"/>
      <c r="C76" s="43"/>
      <c r="D76" s="43"/>
      <c r="E76" s="43"/>
      <c r="F76" s="43"/>
      <c r="G76" s="43"/>
      <c r="H76" s="43"/>
      <c r="I76" s="43"/>
      <c r="J76" s="43"/>
      <c r="K76" s="45" t="s">
        <v>102</v>
      </c>
      <c r="L76" s="43"/>
      <c r="M76" s="43"/>
      <c r="N76" s="43"/>
      <c r="O76" s="43"/>
      <c r="P76" s="43"/>
    </row>
    <row r="77" spans="1:83" s="44" customFormat="1" x14ac:dyDescent="0.2">
      <c r="A77" s="45" t="s">
        <v>103</v>
      </c>
      <c r="B77" s="43"/>
      <c r="C77" s="43"/>
      <c r="D77" s="43"/>
      <c r="E77" s="43"/>
      <c r="F77" s="43"/>
      <c r="G77" s="43"/>
      <c r="H77" s="43"/>
      <c r="I77" s="43"/>
      <c r="J77" s="43"/>
      <c r="K77" s="45" t="s">
        <v>104</v>
      </c>
      <c r="L77" s="43"/>
      <c r="M77" s="43"/>
      <c r="N77" s="43"/>
      <c r="O77" s="43"/>
      <c r="P77" s="43"/>
    </row>
    <row r="78" spans="1:83" s="44" customFormat="1" x14ac:dyDescent="0.2">
      <c r="A78" s="45"/>
      <c r="B78" s="43"/>
      <c r="C78" s="43"/>
      <c r="D78" s="43"/>
      <c r="E78" s="43"/>
      <c r="F78" s="43"/>
      <c r="G78" s="43"/>
      <c r="H78" s="43"/>
      <c r="I78" s="43"/>
      <c r="J78" s="43"/>
      <c r="K78" s="45" t="s">
        <v>105</v>
      </c>
      <c r="L78" s="43"/>
      <c r="M78" s="43"/>
      <c r="N78" s="43"/>
      <c r="O78" s="43"/>
      <c r="P78" s="43"/>
    </row>
    <row r="79" spans="1:83" s="44" customForma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</sheetData>
  <autoFilter ref="A49:CE49"/>
  <mergeCells count="32">
    <mergeCell ref="CE2:CE6"/>
    <mergeCell ref="C3:V3"/>
    <mergeCell ref="W3:AP3"/>
    <mergeCell ref="AQ3:BJ3"/>
    <mergeCell ref="BK3:CD3"/>
    <mergeCell ref="C4:L4"/>
    <mergeCell ref="M4:V4"/>
    <mergeCell ref="BK4:BT4"/>
    <mergeCell ref="BU4:CD4"/>
    <mergeCell ref="BZ5:CD5"/>
    <mergeCell ref="AG5:AK5"/>
    <mergeCell ref="AL5:AP5"/>
    <mergeCell ref="AQ5:AU5"/>
    <mergeCell ref="AV5:AZ5"/>
    <mergeCell ref="BA5:BE5"/>
    <mergeCell ref="BF5:BJ5"/>
    <mergeCell ref="A2:A6"/>
    <mergeCell ref="B2:B6"/>
    <mergeCell ref="C2:CD2"/>
    <mergeCell ref="AB5:AF5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BK5:BO5"/>
    <mergeCell ref="BP5:BT5"/>
    <mergeCell ref="BU5:BY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showGridLines="0" workbookViewId="0">
      <selection activeCell="B13" sqref="B13"/>
    </sheetView>
  </sheetViews>
  <sheetFormatPr defaultRowHeight="12.75" x14ac:dyDescent="0.2"/>
  <cols>
    <col min="1" max="1" width="2.28515625" style="1" customWidth="1"/>
    <col min="2" max="2" width="9.85546875" style="1" customWidth="1"/>
    <col min="3" max="3" width="27.5703125" style="1" bestFit="1" customWidth="1"/>
    <col min="4" max="4" width="9.42578125" style="1" bestFit="1" customWidth="1"/>
    <col min="5" max="5" width="21.5703125" style="1" bestFit="1" customWidth="1"/>
    <col min="6" max="6" width="19" style="1" bestFit="1" customWidth="1"/>
    <col min="7" max="7" width="19.5703125" style="1" bestFit="1" customWidth="1"/>
    <col min="8" max="8" width="20.7109375" style="1" bestFit="1" customWidth="1"/>
    <col min="9" max="10" width="13.85546875" style="1" bestFit="1" customWidth="1"/>
    <col min="11" max="11" width="9.5703125" style="1" bestFit="1" customWidth="1"/>
    <col min="12" max="12" width="15.85546875" style="1" bestFit="1" customWidth="1"/>
    <col min="13" max="256" width="9.140625" style="1"/>
    <col min="257" max="257" width="2.28515625" style="1" customWidth="1"/>
    <col min="258" max="258" width="9.140625" style="1"/>
    <col min="259" max="259" width="25.28515625" style="1" bestFit="1" customWidth="1"/>
    <col min="260" max="260" width="12.28515625" style="1" customWidth="1"/>
    <col min="261" max="261" width="25.42578125" style="1" customWidth="1"/>
    <col min="262" max="262" width="21.7109375" style="1" customWidth="1"/>
    <col min="263" max="263" width="20.42578125" style="1" customWidth="1"/>
    <col min="264" max="264" width="21.42578125" style="1" customWidth="1"/>
    <col min="265" max="265" width="15.85546875" style="1" bestFit="1" customWidth="1"/>
    <col min="266" max="266" width="17" style="1" bestFit="1" customWidth="1"/>
    <col min="267" max="267" width="8.140625" style="1" bestFit="1" customWidth="1"/>
    <col min="268" max="268" width="19.85546875" style="1" bestFit="1" customWidth="1"/>
    <col min="269" max="512" width="9.140625" style="1"/>
    <col min="513" max="513" width="2.28515625" style="1" customWidth="1"/>
    <col min="514" max="514" width="9.140625" style="1"/>
    <col min="515" max="515" width="25.28515625" style="1" bestFit="1" customWidth="1"/>
    <col min="516" max="516" width="12.28515625" style="1" customWidth="1"/>
    <col min="517" max="517" width="25.42578125" style="1" customWidth="1"/>
    <col min="518" max="518" width="21.7109375" style="1" customWidth="1"/>
    <col min="519" max="519" width="20.42578125" style="1" customWidth="1"/>
    <col min="520" max="520" width="21.42578125" style="1" customWidth="1"/>
    <col min="521" max="521" width="15.85546875" style="1" bestFit="1" customWidth="1"/>
    <col min="522" max="522" width="17" style="1" bestFit="1" customWidth="1"/>
    <col min="523" max="523" width="8.140625" style="1" bestFit="1" customWidth="1"/>
    <col min="524" max="524" width="19.85546875" style="1" bestFit="1" customWidth="1"/>
    <col min="525" max="768" width="9.140625" style="1"/>
    <col min="769" max="769" width="2.28515625" style="1" customWidth="1"/>
    <col min="770" max="770" width="9.140625" style="1"/>
    <col min="771" max="771" width="25.28515625" style="1" bestFit="1" customWidth="1"/>
    <col min="772" max="772" width="12.28515625" style="1" customWidth="1"/>
    <col min="773" max="773" width="25.42578125" style="1" customWidth="1"/>
    <col min="774" max="774" width="21.7109375" style="1" customWidth="1"/>
    <col min="775" max="775" width="20.42578125" style="1" customWidth="1"/>
    <col min="776" max="776" width="21.42578125" style="1" customWidth="1"/>
    <col min="777" max="777" width="15.85546875" style="1" bestFit="1" customWidth="1"/>
    <col min="778" max="778" width="17" style="1" bestFit="1" customWidth="1"/>
    <col min="779" max="779" width="8.140625" style="1" bestFit="1" customWidth="1"/>
    <col min="780" max="780" width="19.85546875" style="1" bestFit="1" customWidth="1"/>
    <col min="781" max="1024" width="9.140625" style="1"/>
    <col min="1025" max="1025" width="2.28515625" style="1" customWidth="1"/>
    <col min="1026" max="1026" width="9.140625" style="1"/>
    <col min="1027" max="1027" width="25.28515625" style="1" bestFit="1" customWidth="1"/>
    <col min="1028" max="1028" width="12.28515625" style="1" customWidth="1"/>
    <col min="1029" max="1029" width="25.42578125" style="1" customWidth="1"/>
    <col min="1030" max="1030" width="21.7109375" style="1" customWidth="1"/>
    <col min="1031" max="1031" width="20.42578125" style="1" customWidth="1"/>
    <col min="1032" max="1032" width="21.42578125" style="1" customWidth="1"/>
    <col min="1033" max="1033" width="15.85546875" style="1" bestFit="1" customWidth="1"/>
    <col min="1034" max="1034" width="17" style="1" bestFit="1" customWidth="1"/>
    <col min="1035" max="1035" width="8.140625" style="1" bestFit="1" customWidth="1"/>
    <col min="1036" max="1036" width="19.85546875" style="1" bestFit="1" customWidth="1"/>
    <col min="1037" max="1280" width="9.140625" style="1"/>
    <col min="1281" max="1281" width="2.28515625" style="1" customWidth="1"/>
    <col min="1282" max="1282" width="9.140625" style="1"/>
    <col min="1283" max="1283" width="25.28515625" style="1" bestFit="1" customWidth="1"/>
    <col min="1284" max="1284" width="12.28515625" style="1" customWidth="1"/>
    <col min="1285" max="1285" width="25.42578125" style="1" customWidth="1"/>
    <col min="1286" max="1286" width="21.7109375" style="1" customWidth="1"/>
    <col min="1287" max="1287" width="20.42578125" style="1" customWidth="1"/>
    <col min="1288" max="1288" width="21.42578125" style="1" customWidth="1"/>
    <col min="1289" max="1289" width="15.85546875" style="1" bestFit="1" customWidth="1"/>
    <col min="1290" max="1290" width="17" style="1" bestFit="1" customWidth="1"/>
    <col min="1291" max="1291" width="8.140625" style="1" bestFit="1" customWidth="1"/>
    <col min="1292" max="1292" width="19.85546875" style="1" bestFit="1" customWidth="1"/>
    <col min="1293" max="1536" width="9.140625" style="1"/>
    <col min="1537" max="1537" width="2.28515625" style="1" customWidth="1"/>
    <col min="1538" max="1538" width="9.140625" style="1"/>
    <col min="1539" max="1539" width="25.28515625" style="1" bestFit="1" customWidth="1"/>
    <col min="1540" max="1540" width="12.28515625" style="1" customWidth="1"/>
    <col min="1541" max="1541" width="25.42578125" style="1" customWidth="1"/>
    <col min="1542" max="1542" width="21.7109375" style="1" customWidth="1"/>
    <col min="1543" max="1543" width="20.42578125" style="1" customWidth="1"/>
    <col min="1544" max="1544" width="21.42578125" style="1" customWidth="1"/>
    <col min="1545" max="1545" width="15.85546875" style="1" bestFit="1" customWidth="1"/>
    <col min="1546" max="1546" width="17" style="1" bestFit="1" customWidth="1"/>
    <col min="1547" max="1547" width="8.140625" style="1" bestFit="1" customWidth="1"/>
    <col min="1548" max="1548" width="19.85546875" style="1" bestFit="1" customWidth="1"/>
    <col min="1549" max="1792" width="9.140625" style="1"/>
    <col min="1793" max="1793" width="2.28515625" style="1" customWidth="1"/>
    <col min="1794" max="1794" width="9.140625" style="1"/>
    <col min="1795" max="1795" width="25.28515625" style="1" bestFit="1" customWidth="1"/>
    <col min="1796" max="1796" width="12.28515625" style="1" customWidth="1"/>
    <col min="1797" max="1797" width="25.42578125" style="1" customWidth="1"/>
    <col min="1798" max="1798" width="21.7109375" style="1" customWidth="1"/>
    <col min="1799" max="1799" width="20.42578125" style="1" customWidth="1"/>
    <col min="1800" max="1800" width="21.42578125" style="1" customWidth="1"/>
    <col min="1801" max="1801" width="15.85546875" style="1" bestFit="1" customWidth="1"/>
    <col min="1802" max="1802" width="17" style="1" bestFit="1" customWidth="1"/>
    <col min="1803" max="1803" width="8.140625" style="1" bestFit="1" customWidth="1"/>
    <col min="1804" max="1804" width="19.85546875" style="1" bestFit="1" customWidth="1"/>
    <col min="1805" max="2048" width="9.140625" style="1"/>
    <col min="2049" max="2049" width="2.28515625" style="1" customWidth="1"/>
    <col min="2050" max="2050" width="9.140625" style="1"/>
    <col min="2051" max="2051" width="25.28515625" style="1" bestFit="1" customWidth="1"/>
    <col min="2052" max="2052" width="12.28515625" style="1" customWidth="1"/>
    <col min="2053" max="2053" width="25.42578125" style="1" customWidth="1"/>
    <col min="2054" max="2054" width="21.7109375" style="1" customWidth="1"/>
    <col min="2055" max="2055" width="20.42578125" style="1" customWidth="1"/>
    <col min="2056" max="2056" width="21.42578125" style="1" customWidth="1"/>
    <col min="2057" max="2057" width="15.85546875" style="1" bestFit="1" customWidth="1"/>
    <col min="2058" max="2058" width="17" style="1" bestFit="1" customWidth="1"/>
    <col min="2059" max="2059" width="8.140625" style="1" bestFit="1" customWidth="1"/>
    <col min="2060" max="2060" width="19.85546875" style="1" bestFit="1" customWidth="1"/>
    <col min="2061" max="2304" width="9.140625" style="1"/>
    <col min="2305" max="2305" width="2.28515625" style="1" customWidth="1"/>
    <col min="2306" max="2306" width="9.140625" style="1"/>
    <col min="2307" max="2307" width="25.28515625" style="1" bestFit="1" customWidth="1"/>
    <col min="2308" max="2308" width="12.28515625" style="1" customWidth="1"/>
    <col min="2309" max="2309" width="25.42578125" style="1" customWidth="1"/>
    <col min="2310" max="2310" width="21.7109375" style="1" customWidth="1"/>
    <col min="2311" max="2311" width="20.42578125" style="1" customWidth="1"/>
    <col min="2312" max="2312" width="21.42578125" style="1" customWidth="1"/>
    <col min="2313" max="2313" width="15.85546875" style="1" bestFit="1" customWidth="1"/>
    <col min="2314" max="2314" width="17" style="1" bestFit="1" customWidth="1"/>
    <col min="2315" max="2315" width="8.140625" style="1" bestFit="1" customWidth="1"/>
    <col min="2316" max="2316" width="19.85546875" style="1" bestFit="1" customWidth="1"/>
    <col min="2317" max="2560" width="9.140625" style="1"/>
    <col min="2561" max="2561" width="2.28515625" style="1" customWidth="1"/>
    <col min="2562" max="2562" width="9.140625" style="1"/>
    <col min="2563" max="2563" width="25.28515625" style="1" bestFit="1" customWidth="1"/>
    <col min="2564" max="2564" width="12.28515625" style="1" customWidth="1"/>
    <col min="2565" max="2565" width="25.42578125" style="1" customWidth="1"/>
    <col min="2566" max="2566" width="21.7109375" style="1" customWidth="1"/>
    <col min="2567" max="2567" width="20.42578125" style="1" customWidth="1"/>
    <col min="2568" max="2568" width="21.42578125" style="1" customWidth="1"/>
    <col min="2569" max="2569" width="15.85546875" style="1" bestFit="1" customWidth="1"/>
    <col min="2570" max="2570" width="17" style="1" bestFit="1" customWidth="1"/>
    <col min="2571" max="2571" width="8.140625" style="1" bestFit="1" customWidth="1"/>
    <col min="2572" max="2572" width="19.85546875" style="1" bestFit="1" customWidth="1"/>
    <col min="2573" max="2816" width="9.140625" style="1"/>
    <col min="2817" max="2817" width="2.28515625" style="1" customWidth="1"/>
    <col min="2818" max="2818" width="9.140625" style="1"/>
    <col min="2819" max="2819" width="25.28515625" style="1" bestFit="1" customWidth="1"/>
    <col min="2820" max="2820" width="12.28515625" style="1" customWidth="1"/>
    <col min="2821" max="2821" width="25.42578125" style="1" customWidth="1"/>
    <col min="2822" max="2822" width="21.7109375" style="1" customWidth="1"/>
    <col min="2823" max="2823" width="20.42578125" style="1" customWidth="1"/>
    <col min="2824" max="2824" width="21.42578125" style="1" customWidth="1"/>
    <col min="2825" max="2825" width="15.85546875" style="1" bestFit="1" customWidth="1"/>
    <col min="2826" max="2826" width="17" style="1" bestFit="1" customWidth="1"/>
    <col min="2827" max="2827" width="8.140625" style="1" bestFit="1" customWidth="1"/>
    <col min="2828" max="2828" width="19.85546875" style="1" bestFit="1" customWidth="1"/>
    <col min="2829" max="3072" width="9.140625" style="1"/>
    <col min="3073" max="3073" width="2.28515625" style="1" customWidth="1"/>
    <col min="3074" max="3074" width="9.140625" style="1"/>
    <col min="3075" max="3075" width="25.28515625" style="1" bestFit="1" customWidth="1"/>
    <col min="3076" max="3076" width="12.28515625" style="1" customWidth="1"/>
    <col min="3077" max="3077" width="25.42578125" style="1" customWidth="1"/>
    <col min="3078" max="3078" width="21.7109375" style="1" customWidth="1"/>
    <col min="3079" max="3079" width="20.42578125" style="1" customWidth="1"/>
    <col min="3080" max="3080" width="21.42578125" style="1" customWidth="1"/>
    <col min="3081" max="3081" width="15.85546875" style="1" bestFit="1" customWidth="1"/>
    <col min="3082" max="3082" width="17" style="1" bestFit="1" customWidth="1"/>
    <col min="3083" max="3083" width="8.140625" style="1" bestFit="1" customWidth="1"/>
    <col min="3084" max="3084" width="19.85546875" style="1" bestFit="1" customWidth="1"/>
    <col min="3085" max="3328" width="9.140625" style="1"/>
    <col min="3329" max="3329" width="2.28515625" style="1" customWidth="1"/>
    <col min="3330" max="3330" width="9.140625" style="1"/>
    <col min="3331" max="3331" width="25.28515625" style="1" bestFit="1" customWidth="1"/>
    <col min="3332" max="3332" width="12.28515625" style="1" customWidth="1"/>
    <col min="3333" max="3333" width="25.42578125" style="1" customWidth="1"/>
    <col min="3334" max="3334" width="21.7109375" style="1" customWidth="1"/>
    <col min="3335" max="3335" width="20.42578125" style="1" customWidth="1"/>
    <col min="3336" max="3336" width="21.42578125" style="1" customWidth="1"/>
    <col min="3337" max="3337" width="15.85546875" style="1" bestFit="1" customWidth="1"/>
    <col min="3338" max="3338" width="17" style="1" bestFit="1" customWidth="1"/>
    <col min="3339" max="3339" width="8.140625" style="1" bestFit="1" customWidth="1"/>
    <col min="3340" max="3340" width="19.85546875" style="1" bestFit="1" customWidth="1"/>
    <col min="3341" max="3584" width="9.140625" style="1"/>
    <col min="3585" max="3585" width="2.28515625" style="1" customWidth="1"/>
    <col min="3586" max="3586" width="9.140625" style="1"/>
    <col min="3587" max="3587" width="25.28515625" style="1" bestFit="1" customWidth="1"/>
    <col min="3588" max="3588" width="12.28515625" style="1" customWidth="1"/>
    <col min="3589" max="3589" width="25.42578125" style="1" customWidth="1"/>
    <col min="3590" max="3590" width="21.7109375" style="1" customWidth="1"/>
    <col min="3591" max="3591" width="20.42578125" style="1" customWidth="1"/>
    <col min="3592" max="3592" width="21.42578125" style="1" customWidth="1"/>
    <col min="3593" max="3593" width="15.85546875" style="1" bestFit="1" customWidth="1"/>
    <col min="3594" max="3594" width="17" style="1" bestFit="1" customWidth="1"/>
    <col min="3595" max="3595" width="8.140625" style="1" bestFit="1" customWidth="1"/>
    <col min="3596" max="3596" width="19.85546875" style="1" bestFit="1" customWidth="1"/>
    <col min="3597" max="3840" width="9.140625" style="1"/>
    <col min="3841" max="3841" width="2.28515625" style="1" customWidth="1"/>
    <col min="3842" max="3842" width="9.140625" style="1"/>
    <col min="3843" max="3843" width="25.28515625" style="1" bestFit="1" customWidth="1"/>
    <col min="3844" max="3844" width="12.28515625" style="1" customWidth="1"/>
    <col min="3845" max="3845" width="25.42578125" style="1" customWidth="1"/>
    <col min="3846" max="3846" width="21.7109375" style="1" customWidth="1"/>
    <col min="3847" max="3847" width="20.42578125" style="1" customWidth="1"/>
    <col min="3848" max="3848" width="21.42578125" style="1" customWidth="1"/>
    <col min="3849" max="3849" width="15.85546875" style="1" bestFit="1" customWidth="1"/>
    <col min="3850" max="3850" width="17" style="1" bestFit="1" customWidth="1"/>
    <col min="3851" max="3851" width="8.140625" style="1" bestFit="1" customWidth="1"/>
    <col min="3852" max="3852" width="19.85546875" style="1" bestFit="1" customWidth="1"/>
    <col min="3853" max="4096" width="9.140625" style="1"/>
    <col min="4097" max="4097" width="2.28515625" style="1" customWidth="1"/>
    <col min="4098" max="4098" width="9.140625" style="1"/>
    <col min="4099" max="4099" width="25.28515625" style="1" bestFit="1" customWidth="1"/>
    <col min="4100" max="4100" width="12.28515625" style="1" customWidth="1"/>
    <col min="4101" max="4101" width="25.42578125" style="1" customWidth="1"/>
    <col min="4102" max="4102" width="21.7109375" style="1" customWidth="1"/>
    <col min="4103" max="4103" width="20.42578125" style="1" customWidth="1"/>
    <col min="4104" max="4104" width="21.42578125" style="1" customWidth="1"/>
    <col min="4105" max="4105" width="15.85546875" style="1" bestFit="1" customWidth="1"/>
    <col min="4106" max="4106" width="17" style="1" bestFit="1" customWidth="1"/>
    <col min="4107" max="4107" width="8.140625" style="1" bestFit="1" customWidth="1"/>
    <col min="4108" max="4108" width="19.85546875" style="1" bestFit="1" customWidth="1"/>
    <col min="4109" max="4352" width="9.140625" style="1"/>
    <col min="4353" max="4353" width="2.28515625" style="1" customWidth="1"/>
    <col min="4354" max="4354" width="9.140625" style="1"/>
    <col min="4355" max="4355" width="25.28515625" style="1" bestFit="1" customWidth="1"/>
    <col min="4356" max="4356" width="12.28515625" style="1" customWidth="1"/>
    <col min="4357" max="4357" width="25.42578125" style="1" customWidth="1"/>
    <col min="4358" max="4358" width="21.7109375" style="1" customWidth="1"/>
    <col min="4359" max="4359" width="20.42578125" style="1" customWidth="1"/>
    <col min="4360" max="4360" width="21.42578125" style="1" customWidth="1"/>
    <col min="4361" max="4361" width="15.85546875" style="1" bestFit="1" customWidth="1"/>
    <col min="4362" max="4362" width="17" style="1" bestFit="1" customWidth="1"/>
    <col min="4363" max="4363" width="8.140625" style="1" bestFit="1" customWidth="1"/>
    <col min="4364" max="4364" width="19.85546875" style="1" bestFit="1" customWidth="1"/>
    <col min="4365" max="4608" width="9.140625" style="1"/>
    <col min="4609" max="4609" width="2.28515625" style="1" customWidth="1"/>
    <col min="4610" max="4610" width="9.140625" style="1"/>
    <col min="4611" max="4611" width="25.28515625" style="1" bestFit="1" customWidth="1"/>
    <col min="4612" max="4612" width="12.28515625" style="1" customWidth="1"/>
    <col min="4613" max="4613" width="25.42578125" style="1" customWidth="1"/>
    <col min="4614" max="4614" width="21.7109375" style="1" customWidth="1"/>
    <col min="4615" max="4615" width="20.42578125" style="1" customWidth="1"/>
    <col min="4616" max="4616" width="21.42578125" style="1" customWidth="1"/>
    <col min="4617" max="4617" width="15.85546875" style="1" bestFit="1" customWidth="1"/>
    <col min="4618" max="4618" width="17" style="1" bestFit="1" customWidth="1"/>
    <col min="4619" max="4619" width="8.140625" style="1" bestFit="1" customWidth="1"/>
    <col min="4620" max="4620" width="19.85546875" style="1" bestFit="1" customWidth="1"/>
    <col min="4621" max="4864" width="9.140625" style="1"/>
    <col min="4865" max="4865" width="2.28515625" style="1" customWidth="1"/>
    <col min="4866" max="4866" width="9.140625" style="1"/>
    <col min="4867" max="4867" width="25.28515625" style="1" bestFit="1" customWidth="1"/>
    <col min="4868" max="4868" width="12.28515625" style="1" customWidth="1"/>
    <col min="4869" max="4869" width="25.42578125" style="1" customWidth="1"/>
    <col min="4870" max="4870" width="21.7109375" style="1" customWidth="1"/>
    <col min="4871" max="4871" width="20.42578125" style="1" customWidth="1"/>
    <col min="4872" max="4872" width="21.42578125" style="1" customWidth="1"/>
    <col min="4873" max="4873" width="15.85546875" style="1" bestFit="1" customWidth="1"/>
    <col min="4874" max="4874" width="17" style="1" bestFit="1" customWidth="1"/>
    <col min="4875" max="4875" width="8.140625" style="1" bestFit="1" customWidth="1"/>
    <col min="4876" max="4876" width="19.85546875" style="1" bestFit="1" customWidth="1"/>
    <col min="4877" max="5120" width="9.140625" style="1"/>
    <col min="5121" max="5121" width="2.28515625" style="1" customWidth="1"/>
    <col min="5122" max="5122" width="9.140625" style="1"/>
    <col min="5123" max="5123" width="25.28515625" style="1" bestFit="1" customWidth="1"/>
    <col min="5124" max="5124" width="12.28515625" style="1" customWidth="1"/>
    <col min="5125" max="5125" width="25.42578125" style="1" customWidth="1"/>
    <col min="5126" max="5126" width="21.7109375" style="1" customWidth="1"/>
    <col min="5127" max="5127" width="20.42578125" style="1" customWidth="1"/>
    <col min="5128" max="5128" width="21.42578125" style="1" customWidth="1"/>
    <col min="5129" max="5129" width="15.85546875" style="1" bestFit="1" customWidth="1"/>
    <col min="5130" max="5130" width="17" style="1" bestFit="1" customWidth="1"/>
    <col min="5131" max="5131" width="8.140625" style="1" bestFit="1" customWidth="1"/>
    <col min="5132" max="5132" width="19.85546875" style="1" bestFit="1" customWidth="1"/>
    <col min="5133" max="5376" width="9.140625" style="1"/>
    <col min="5377" max="5377" width="2.28515625" style="1" customWidth="1"/>
    <col min="5378" max="5378" width="9.140625" style="1"/>
    <col min="5379" max="5379" width="25.28515625" style="1" bestFit="1" customWidth="1"/>
    <col min="5380" max="5380" width="12.28515625" style="1" customWidth="1"/>
    <col min="5381" max="5381" width="25.42578125" style="1" customWidth="1"/>
    <col min="5382" max="5382" width="21.7109375" style="1" customWidth="1"/>
    <col min="5383" max="5383" width="20.42578125" style="1" customWidth="1"/>
    <col min="5384" max="5384" width="21.42578125" style="1" customWidth="1"/>
    <col min="5385" max="5385" width="15.85546875" style="1" bestFit="1" customWidth="1"/>
    <col min="5386" max="5386" width="17" style="1" bestFit="1" customWidth="1"/>
    <col min="5387" max="5387" width="8.140625" style="1" bestFit="1" customWidth="1"/>
    <col min="5388" max="5388" width="19.85546875" style="1" bestFit="1" customWidth="1"/>
    <col min="5389" max="5632" width="9.140625" style="1"/>
    <col min="5633" max="5633" width="2.28515625" style="1" customWidth="1"/>
    <col min="5634" max="5634" width="9.140625" style="1"/>
    <col min="5635" max="5635" width="25.28515625" style="1" bestFit="1" customWidth="1"/>
    <col min="5636" max="5636" width="12.28515625" style="1" customWidth="1"/>
    <col min="5637" max="5637" width="25.42578125" style="1" customWidth="1"/>
    <col min="5638" max="5638" width="21.7109375" style="1" customWidth="1"/>
    <col min="5639" max="5639" width="20.42578125" style="1" customWidth="1"/>
    <col min="5640" max="5640" width="21.42578125" style="1" customWidth="1"/>
    <col min="5641" max="5641" width="15.85546875" style="1" bestFit="1" customWidth="1"/>
    <col min="5642" max="5642" width="17" style="1" bestFit="1" customWidth="1"/>
    <col min="5643" max="5643" width="8.140625" style="1" bestFit="1" customWidth="1"/>
    <col min="5644" max="5644" width="19.85546875" style="1" bestFit="1" customWidth="1"/>
    <col min="5645" max="5888" width="9.140625" style="1"/>
    <col min="5889" max="5889" width="2.28515625" style="1" customWidth="1"/>
    <col min="5890" max="5890" width="9.140625" style="1"/>
    <col min="5891" max="5891" width="25.28515625" style="1" bestFit="1" customWidth="1"/>
    <col min="5892" max="5892" width="12.28515625" style="1" customWidth="1"/>
    <col min="5893" max="5893" width="25.42578125" style="1" customWidth="1"/>
    <col min="5894" max="5894" width="21.7109375" style="1" customWidth="1"/>
    <col min="5895" max="5895" width="20.42578125" style="1" customWidth="1"/>
    <col min="5896" max="5896" width="21.42578125" style="1" customWidth="1"/>
    <col min="5897" max="5897" width="15.85546875" style="1" bestFit="1" customWidth="1"/>
    <col min="5898" max="5898" width="17" style="1" bestFit="1" customWidth="1"/>
    <col min="5899" max="5899" width="8.140625" style="1" bestFit="1" customWidth="1"/>
    <col min="5900" max="5900" width="19.85546875" style="1" bestFit="1" customWidth="1"/>
    <col min="5901" max="6144" width="9.140625" style="1"/>
    <col min="6145" max="6145" width="2.28515625" style="1" customWidth="1"/>
    <col min="6146" max="6146" width="9.140625" style="1"/>
    <col min="6147" max="6147" width="25.28515625" style="1" bestFit="1" customWidth="1"/>
    <col min="6148" max="6148" width="12.28515625" style="1" customWidth="1"/>
    <col min="6149" max="6149" width="25.42578125" style="1" customWidth="1"/>
    <col min="6150" max="6150" width="21.7109375" style="1" customWidth="1"/>
    <col min="6151" max="6151" width="20.42578125" style="1" customWidth="1"/>
    <col min="6152" max="6152" width="21.42578125" style="1" customWidth="1"/>
    <col min="6153" max="6153" width="15.85546875" style="1" bestFit="1" customWidth="1"/>
    <col min="6154" max="6154" width="17" style="1" bestFit="1" customWidth="1"/>
    <col min="6155" max="6155" width="8.140625" style="1" bestFit="1" customWidth="1"/>
    <col min="6156" max="6156" width="19.85546875" style="1" bestFit="1" customWidth="1"/>
    <col min="6157" max="6400" width="9.140625" style="1"/>
    <col min="6401" max="6401" width="2.28515625" style="1" customWidth="1"/>
    <col min="6402" max="6402" width="9.140625" style="1"/>
    <col min="6403" max="6403" width="25.28515625" style="1" bestFit="1" customWidth="1"/>
    <col min="6404" max="6404" width="12.28515625" style="1" customWidth="1"/>
    <col min="6405" max="6405" width="25.42578125" style="1" customWidth="1"/>
    <col min="6406" max="6406" width="21.7109375" style="1" customWidth="1"/>
    <col min="6407" max="6407" width="20.42578125" style="1" customWidth="1"/>
    <col min="6408" max="6408" width="21.42578125" style="1" customWidth="1"/>
    <col min="6409" max="6409" width="15.85546875" style="1" bestFit="1" customWidth="1"/>
    <col min="6410" max="6410" width="17" style="1" bestFit="1" customWidth="1"/>
    <col min="6411" max="6411" width="8.140625" style="1" bestFit="1" customWidth="1"/>
    <col min="6412" max="6412" width="19.85546875" style="1" bestFit="1" customWidth="1"/>
    <col min="6413" max="6656" width="9.140625" style="1"/>
    <col min="6657" max="6657" width="2.28515625" style="1" customWidth="1"/>
    <col min="6658" max="6658" width="9.140625" style="1"/>
    <col min="6659" max="6659" width="25.28515625" style="1" bestFit="1" customWidth="1"/>
    <col min="6660" max="6660" width="12.28515625" style="1" customWidth="1"/>
    <col min="6661" max="6661" width="25.42578125" style="1" customWidth="1"/>
    <col min="6662" max="6662" width="21.7109375" style="1" customWidth="1"/>
    <col min="6663" max="6663" width="20.42578125" style="1" customWidth="1"/>
    <col min="6664" max="6664" width="21.42578125" style="1" customWidth="1"/>
    <col min="6665" max="6665" width="15.85546875" style="1" bestFit="1" customWidth="1"/>
    <col min="6666" max="6666" width="17" style="1" bestFit="1" customWidth="1"/>
    <col min="6667" max="6667" width="8.140625" style="1" bestFit="1" customWidth="1"/>
    <col min="6668" max="6668" width="19.85546875" style="1" bestFit="1" customWidth="1"/>
    <col min="6669" max="6912" width="9.140625" style="1"/>
    <col min="6913" max="6913" width="2.28515625" style="1" customWidth="1"/>
    <col min="6914" max="6914" width="9.140625" style="1"/>
    <col min="6915" max="6915" width="25.28515625" style="1" bestFit="1" customWidth="1"/>
    <col min="6916" max="6916" width="12.28515625" style="1" customWidth="1"/>
    <col min="6917" max="6917" width="25.42578125" style="1" customWidth="1"/>
    <col min="6918" max="6918" width="21.7109375" style="1" customWidth="1"/>
    <col min="6919" max="6919" width="20.42578125" style="1" customWidth="1"/>
    <col min="6920" max="6920" width="21.42578125" style="1" customWidth="1"/>
    <col min="6921" max="6921" width="15.85546875" style="1" bestFit="1" customWidth="1"/>
    <col min="6922" max="6922" width="17" style="1" bestFit="1" customWidth="1"/>
    <col min="6923" max="6923" width="8.140625" style="1" bestFit="1" customWidth="1"/>
    <col min="6924" max="6924" width="19.85546875" style="1" bestFit="1" customWidth="1"/>
    <col min="6925" max="7168" width="9.140625" style="1"/>
    <col min="7169" max="7169" width="2.28515625" style="1" customWidth="1"/>
    <col min="7170" max="7170" width="9.140625" style="1"/>
    <col min="7171" max="7171" width="25.28515625" style="1" bestFit="1" customWidth="1"/>
    <col min="7172" max="7172" width="12.28515625" style="1" customWidth="1"/>
    <col min="7173" max="7173" width="25.42578125" style="1" customWidth="1"/>
    <col min="7174" max="7174" width="21.7109375" style="1" customWidth="1"/>
    <col min="7175" max="7175" width="20.42578125" style="1" customWidth="1"/>
    <col min="7176" max="7176" width="21.42578125" style="1" customWidth="1"/>
    <col min="7177" max="7177" width="15.85546875" style="1" bestFit="1" customWidth="1"/>
    <col min="7178" max="7178" width="17" style="1" bestFit="1" customWidth="1"/>
    <col min="7179" max="7179" width="8.140625" style="1" bestFit="1" customWidth="1"/>
    <col min="7180" max="7180" width="19.85546875" style="1" bestFit="1" customWidth="1"/>
    <col min="7181" max="7424" width="9.140625" style="1"/>
    <col min="7425" max="7425" width="2.28515625" style="1" customWidth="1"/>
    <col min="7426" max="7426" width="9.140625" style="1"/>
    <col min="7427" max="7427" width="25.28515625" style="1" bestFit="1" customWidth="1"/>
    <col min="7428" max="7428" width="12.28515625" style="1" customWidth="1"/>
    <col min="7429" max="7429" width="25.42578125" style="1" customWidth="1"/>
    <col min="7430" max="7430" width="21.7109375" style="1" customWidth="1"/>
    <col min="7431" max="7431" width="20.42578125" style="1" customWidth="1"/>
    <col min="7432" max="7432" width="21.42578125" style="1" customWidth="1"/>
    <col min="7433" max="7433" width="15.85546875" style="1" bestFit="1" customWidth="1"/>
    <col min="7434" max="7434" width="17" style="1" bestFit="1" customWidth="1"/>
    <col min="7435" max="7435" width="8.140625" style="1" bestFit="1" customWidth="1"/>
    <col min="7436" max="7436" width="19.85546875" style="1" bestFit="1" customWidth="1"/>
    <col min="7437" max="7680" width="9.140625" style="1"/>
    <col min="7681" max="7681" width="2.28515625" style="1" customWidth="1"/>
    <col min="7682" max="7682" width="9.140625" style="1"/>
    <col min="7683" max="7683" width="25.28515625" style="1" bestFit="1" customWidth="1"/>
    <col min="7684" max="7684" width="12.28515625" style="1" customWidth="1"/>
    <col min="7685" max="7685" width="25.42578125" style="1" customWidth="1"/>
    <col min="7686" max="7686" width="21.7109375" style="1" customWidth="1"/>
    <col min="7687" max="7687" width="20.42578125" style="1" customWidth="1"/>
    <col min="7688" max="7688" width="21.42578125" style="1" customWidth="1"/>
    <col min="7689" max="7689" width="15.85546875" style="1" bestFit="1" customWidth="1"/>
    <col min="7690" max="7690" width="17" style="1" bestFit="1" customWidth="1"/>
    <col min="7691" max="7691" width="8.140625" style="1" bestFit="1" customWidth="1"/>
    <col min="7692" max="7692" width="19.85546875" style="1" bestFit="1" customWidth="1"/>
    <col min="7693" max="7936" width="9.140625" style="1"/>
    <col min="7937" max="7937" width="2.28515625" style="1" customWidth="1"/>
    <col min="7938" max="7938" width="9.140625" style="1"/>
    <col min="7939" max="7939" width="25.28515625" style="1" bestFit="1" customWidth="1"/>
    <col min="7940" max="7940" width="12.28515625" style="1" customWidth="1"/>
    <col min="7941" max="7941" width="25.42578125" style="1" customWidth="1"/>
    <col min="7942" max="7942" width="21.7109375" style="1" customWidth="1"/>
    <col min="7943" max="7943" width="20.42578125" style="1" customWidth="1"/>
    <col min="7944" max="7944" width="21.42578125" style="1" customWidth="1"/>
    <col min="7945" max="7945" width="15.85546875" style="1" bestFit="1" customWidth="1"/>
    <col min="7946" max="7946" width="17" style="1" bestFit="1" customWidth="1"/>
    <col min="7947" max="7947" width="8.140625" style="1" bestFit="1" customWidth="1"/>
    <col min="7948" max="7948" width="19.85546875" style="1" bestFit="1" customWidth="1"/>
    <col min="7949" max="8192" width="9.140625" style="1"/>
    <col min="8193" max="8193" width="2.28515625" style="1" customWidth="1"/>
    <col min="8194" max="8194" width="9.140625" style="1"/>
    <col min="8195" max="8195" width="25.28515625" style="1" bestFit="1" customWidth="1"/>
    <col min="8196" max="8196" width="12.28515625" style="1" customWidth="1"/>
    <col min="8197" max="8197" width="25.42578125" style="1" customWidth="1"/>
    <col min="8198" max="8198" width="21.7109375" style="1" customWidth="1"/>
    <col min="8199" max="8199" width="20.42578125" style="1" customWidth="1"/>
    <col min="8200" max="8200" width="21.42578125" style="1" customWidth="1"/>
    <col min="8201" max="8201" width="15.85546875" style="1" bestFit="1" customWidth="1"/>
    <col min="8202" max="8202" width="17" style="1" bestFit="1" customWidth="1"/>
    <col min="8203" max="8203" width="8.140625" style="1" bestFit="1" customWidth="1"/>
    <col min="8204" max="8204" width="19.85546875" style="1" bestFit="1" customWidth="1"/>
    <col min="8205" max="8448" width="9.140625" style="1"/>
    <col min="8449" max="8449" width="2.28515625" style="1" customWidth="1"/>
    <col min="8450" max="8450" width="9.140625" style="1"/>
    <col min="8451" max="8451" width="25.28515625" style="1" bestFit="1" customWidth="1"/>
    <col min="8452" max="8452" width="12.28515625" style="1" customWidth="1"/>
    <col min="8453" max="8453" width="25.42578125" style="1" customWidth="1"/>
    <col min="8454" max="8454" width="21.7109375" style="1" customWidth="1"/>
    <col min="8455" max="8455" width="20.42578125" style="1" customWidth="1"/>
    <col min="8456" max="8456" width="21.42578125" style="1" customWidth="1"/>
    <col min="8457" max="8457" width="15.85546875" style="1" bestFit="1" customWidth="1"/>
    <col min="8458" max="8458" width="17" style="1" bestFit="1" customWidth="1"/>
    <col min="8459" max="8459" width="8.140625" style="1" bestFit="1" customWidth="1"/>
    <col min="8460" max="8460" width="19.85546875" style="1" bestFit="1" customWidth="1"/>
    <col min="8461" max="8704" width="9.140625" style="1"/>
    <col min="8705" max="8705" width="2.28515625" style="1" customWidth="1"/>
    <col min="8706" max="8706" width="9.140625" style="1"/>
    <col min="8707" max="8707" width="25.28515625" style="1" bestFit="1" customWidth="1"/>
    <col min="8708" max="8708" width="12.28515625" style="1" customWidth="1"/>
    <col min="8709" max="8709" width="25.42578125" style="1" customWidth="1"/>
    <col min="8710" max="8710" width="21.7109375" style="1" customWidth="1"/>
    <col min="8711" max="8711" width="20.42578125" style="1" customWidth="1"/>
    <col min="8712" max="8712" width="21.42578125" style="1" customWidth="1"/>
    <col min="8713" max="8713" width="15.85546875" style="1" bestFit="1" customWidth="1"/>
    <col min="8714" max="8714" width="17" style="1" bestFit="1" customWidth="1"/>
    <col min="8715" max="8715" width="8.140625" style="1" bestFit="1" customWidth="1"/>
    <col min="8716" max="8716" width="19.85546875" style="1" bestFit="1" customWidth="1"/>
    <col min="8717" max="8960" width="9.140625" style="1"/>
    <col min="8961" max="8961" width="2.28515625" style="1" customWidth="1"/>
    <col min="8962" max="8962" width="9.140625" style="1"/>
    <col min="8963" max="8963" width="25.28515625" style="1" bestFit="1" customWidth="1"/>
    <col min="8964" max="8964" width="12.28515625" style="1" customWidth="1"/>
    <col min="8965" max="8965" width="25.42578125" style="1" customWidth="1"/>
    <col min="8966" max="8966" width="21.7109375" style="1" customWidth="1"/>
    <col min="8967" max="8967" width="20.42578125" style="1" customWidth="1"/>
    <col min="8968" max="8968" width="21.42578125" style="1" customWidth="1"/>
    <col min="8969" max="8969" width="15.85546875" style="1" bestFit="1" customWidth="1"/>
    <col min="8970" max="8970" width="17" style="1" bestFit="1" customWidth="1"/>
    <col min="8971" max="8971" width="8.140625" style="1" bestFit="1" customWidth="1"/>
    <col min="8972" max="8972" width="19.85546875" style="1" bestFit="1" customWidth="1"/>
    <col min="8973" max="9216" width="9.140625" style="1"/>
    <col min="9217" max="9217" width="2.28515625" style="1" customWidth="1"/>
    <col min="9218" max="9218" width="9.140625" style="1"/>
    <col min="9219" max="9219" width="25.28515625" style="1" bestFit="1" customWidth="1"/>
    <col min="9220" max="9220" width="12.28515625" style="1" customWidth="1"/>
    <col min="9221" max="9221" width="25.42578125" style="1" customWidth="1"/>
    <col min="9222" max="9222" width="21.7109375" style="1" customWidth="1"/>
    <col min="9223" max="9223" width="20.42578125" style="1" customWidth="1"/>
    <col min="9224" max="9224" width="21.42578125" style="1" customWidth="1"/>
    <col min="9225" max="9225" width="15.85546875" style="1" bestFit="1" customWidth="1"/>
    <col min="9226" max="9226" width="17" style="1" bestFit="1" customWidth="1"/>
    <col min="9227" max="9227" width="8.140625" style="1" bestFit="1" customWidth="1"/>
    <col min="9228" max="9228" width="19.85546875" style="1" bestFit="1" customWidth="1"/>
    <col min="9229" max="9472" width="9.140625" style="1"/>
    <col min="9473" max="9473" width="2.28515625" style="1" customWidth="1"/>
    <col min="9474" max="9474" width="9.140625" style="1"/>
    <col min="9475" max="9475" width="25.28515625" style="1" bestFit="1" customWidth="1"/>
    <col min="9476" max="9476" width="12.28515625" style="1" customWidth="1"/>
    <col min="9477" max="9477" width="25.42578125" style="1" customWidth="1"/>
    <col min="9478" max="9478" width="21.7109375" style="1" customWidth="1"/>
    <col min="9479" max="9479" width="20.42578125" style="1" customWidth="1"/>
    <col min="9480" max="9480" width="21.42578125" style="1" customWidth="1"/>
    <col min="9481" max="9481" width="15.85546875" style="1" bestFit="1" customWidth="1"/>
    <col min="9482" max="9482" width="17" style="1" bestFit="1" customWidth="1"/>
    <col min="9483" max="9483" width="8.140625" style="1" bestFit="1" customWidth="1"/>
    <col min="9484" max="9484" width="19.85546875" style="1" bestFit="1" customWidth="1"/>
    <col min="9485" max="9728" width="9.140625" style="1"/>
    <col min="9729" max="9729" width="2.28515625" style="1" customWidth="1"/>
    <col min="9730" max="9730" width="9.140625" style="1"/>
    <col min="9731" max="9731" width="25.28515625" style="1" bestFit="1" customWidth="1"/>
    <col min="9732" max="9732" width="12.28515625" style="1" customWidth="1"/>
    <col min="9733" max="9733" width="25.42578125" style="1" customWidth="1"/>
    <col min="9734" max="9734" width="21.7109375" style="1" customWidth="1"/>
    <col min="9735" max="9735" width="20.42578125" style="1" customWidth="1"/>
    <col min="9736" max="9736" width="21.42578125" style="1" customWidth="1"/>
    <col min="9737" max="9737" width="15.85546875" style="1" bestFit="1" customWidth="1"/>
    <col min="9738" max="9738" width="17" style="1" bestFit="1" customWidth="1"/>
    <col min="9739" max="9739" width="8.140625" style="1" bestFit="1" customWidth="1"/>
    <col min="9740" max="9740" width="19.85546875" style="1" bestFit="1" customWidth="1"/>
    <col min="9741" max="9984" width="9.140625" style="1"/>
    <col min="9985" max="9985" width="2.28515625" style="1" customWidth="1"/>
    <col min="9986" max="9986" width="9.140625" style="1"/>
    <col min="9987" max="9987" width="25.28515625" style="1" bestFit="1" customWidth="1"/>
    <col min="9988" max="9988" width="12.28515625" style="1" customWidth="1"/>
    <col min="9989" max="9989" width="25.42578125" style="1" customWidth="1"/>
    <col min="9990" max="9990" width="21.7109375" style="1" customWidth="1"/>
    <col min="9991" max="9991" width="20.42578125" style="1" customWidth="1"/>
    <col min="9992" max="9992" width="21.42578125" style="1" customWidth="1"/>
    <col min="9993" max="9993" width="15.85546875" style="1" bestFit="1" customWidth="1"/>
    <col min="9994" max="9994" width="17" style="1" bestFit="1" customWidth="1"/>
    <col min="9995" max="9995" width="8.140625" style="1" bestFit="1" customWidth="1"/>
    <col min="9996" max="9996" width="19.85546875" style="1" bestFit="1" customWidth="1"/>
    <col min="9997" max="10240" width="9.140625" style="1"/>
    <col min="10241" max="10241" width="2.28515625" style="1" customWidth="1"/>
    <col min="10242" max="10242" width="9.140625" style="1"/>
    <col min="10243" max="10243" width="25.28515625" style="1" bestFit="1" customWidth="1"/>
    <col min="10244" max="10244" width="12.28515625" style="1" customWidth="1"/>
    <col min="10245" max="10245" width="25.42578125" style="1" customWidth="1"/>
    <col min="10246" max="10246" width="21.7109375" style="1" customWidth="1"/>
    <col min="10247" max="10247" width="20.42578125" style="1" customWidth="1"/>
    <col min="10248" max="10248" width="21.42578125" style="1" customWidth="1"/>
    <col min="10249" max="10249" width="15.85546875" style="1" bestFit="1" customWidth="1"/>
    <col min="10250" max="10250" width="17" style="1" bestFit="1" customWidth="1"/>
    <col min="10251" max="10251" width="8.140625" style="1" bestFit="1" customWidth="1"/>
    <col min="10252" max="10252" width="19.85546875" style="1" bestFit="1" customWidth="1"/>
    <col min="10253" max="10496" width="9.140625" style="1"/>
    <col min="10497" max="10497" width="2.28515625" style="1" customWidth="1"/>
    <col min="10498" max="10498" width="9.140625" style="1"/>
    <col min="10499" max="10499" width="25.28515625" style="1" bestFit="1" customWidth="1"/>
    <col min="10500" max="10500" width="12.28515625" style="1" customWidth="1"/>
    <col min="10501" max="10501" width="25.42578125" style="1" customWidth="1"/>
    <col min="10502" max="10502" width="21.7109375" style="1" customWidth="1"/>
    <col min="10503" max="10503" width="20.42578125" style="1" customWidth="1"/>
    <col min="10504" max="10504" width="21.42578125" style="1" customWidth="1"/>
    <col min="10505" max="10505" width="15.85546875" style="1" bestFit="1" customWidth="1"/>
    <col min="10506" max="10506" width="17" style="1" bestFit="1" customWidth="1"/>
    <col min="10507" max="10507" width="8.140625" style="1" bestFit="1" customWidth="1"/>
    <col min="10508" max="10508" width="19.85546875" style="1" bestFit="1" customWidth="1"/>
    <col min="10509" max="10752" width="9.140625" style="1"/>
    <col min="10753" max="10753" width="2.28515625" style="1" customWidth="1"/>
    <col min="10754" max="10754" width="9.140625" style="1"/>
    <col min="10755" max="10755" width="25.28515625" style="1" bestFit="1" customWidth="1"/>
    <col min="10756" max="10756" width="12.28515625" style="1" customWidth="1"/>
    <col min="10757" max="10757" width="25.42578125" style="1" customWidth="1"/>
    <col min="10758" max="10758" width="21.7109375" style="1" customWidth="1"/>
    <col min="10759" max="10759" width="20.42578125" style="1" customWidth="1"/>
    <col min="10760" max="10760" width="21.42578125" style="1" customWidth="1"/>
    <col min="10761" max="10761" width="15.85546875" style="1" bestFit="1" customWidth="1"/>
    <col min="10762" max="10762" width="17" style="1" bestFit="1" customWidth="1"/>
    <col min="10763" max="10763" width="8.140625" style="1" bestFit="1" customWidth="1"/>
    <col min="10764" max="10764" width="19.85546875" style="1" bestFit="1" customWidth="1"/>
    <col min="10765" max="11008" width="9.140625" style="1"/>
    <col min="11009" max="11009" width="2.28515625" style="1" customWidth="1"/>
    <col min="11010" max="11010" width="9.140625" style="1"/>
    <col min="11011" max="11011" width="25.28515625" style="1" bestFit="1" customWidth="1"/>
    <col min="11012" max="11012" width="12.28515625" style="1" customWidth="1"/>
    <col min="11013" max="11013" width="25.42578125" style="1" customWidth="1"/>
    <col min="11014" max="11014" width="21.7109375" style="1" customWidth="1"/>
    <col min="11015" max="11015" width="20.42578125" style="1" customWidth="1"/>
    <col min="11016" max="11016" width="21.42578125" style="1" customWidth="1"/>
    <col min="11017" max="11017" width="15.85546875" style="1" bestFit="1" customWidth="1"/>
    <col min="11018" max="11018" width="17" style="1" bestFit="1" customWidth="1"/>
    <col min="11019" max="11019" width="8.140625" style="1" bestFit="1" customWidth="1"/>
    <col min="11020" max="11020" width="19.85546875" style="1" bestFit="1" customWidth="1"/>
    <col min="11021" max="11264" width="9.140625" style="1"/>
    <col min="11265" max="11265" width="2.28515625" style="1" customWidth="1"/>
    <col min="11266" max="11266" width="9.140625" style="1"/>
    <col min="11267" max="11267" width="25.28515625" style="1" bestFit="1" customWidth="1"/>
    <col min="11268" max="11268" width="12.28515625" style="1" customWidth="1"/>
    <col min="11269" max="11269" width="25.42578125" style="1" customWidth="1"/>
    <col min="11270" max="11270" width="21.7109375" style="1" customWidth="1"/>
    <col min="11271" max="11271" width="20.42578125" style="1" customWidth="1"/>
    <col min="11272" max="11272" width="21.42578125" style="1" customWidth="1"/>
    <col min="11273" max="11273" width="15.85546875" style="1" bestFit="1" customWidth="1"/>
    <col min="11274" max="11274" width="17" style="1" bestFit="1" customWidth="1"/>
    <col min="11275" max="11275" width="8.140625" style="1" bestFit="1" customWidth="1"/>
    <col min="11276" max="11276" width="19.85546875" style="1" bestFit="1" customWidth="1"/>
    <col min="11277" max="11520" width="9.140625" style="1"/>
    <col min="11521" max="11521" width="2.28515625" style="1" customWidth="1"/>
    <col min="11522" max="11522" width="9.140625" style="1"/>
    <col min="11523" max="11523" width="25.28515625" style="1" bestFit="1" customWidth="1"/>
    <col min="11524" max="11524" width="12.28515625" style="1" customWidth="1"/>
    <col min="11525" max="11525" width="25.42578125" style="1" customWidth="1"/>
    <col min="11526" max="11526" width="21.7109375" style="1" customWidth="1"/>
    <col min="11527" max="11527" width="20.42578125" style="1" customWidth="1"/>
    <col min="11528" max="11528" width="21.42578125" style="1" customWidth="1"/>
    <col min="11529" max="11529" width="15.85546875" style="1" bestFit="1" customWidth="1"/>
    <col min="11530" max="11530" width="17" style="1" bestFit="1" customWidth="1"/>
    <col min="11531" max="11531" width="8.140625" style="1" bestFit="1" customWidth="1"/>
    <col min="11532" max="11532" width="19.85546875" style="1" bestFit="1" customWidth="1"/>
    <col min="11533" max="11776" width="9.140625" style="1"/>
    <col min="11777" max="11777" width="2.28515625" style="1" customWidth="1"/>
    <col min="11778" max="11778" width="9.140625" style="1"/>
    <col min="11779" max="11779" width="25.28515625" style="1" bestFit="1" customWidth="1"/>
    <col min="11780" max="11780" width="12.28515625" style="1" customWidth="1"/>
    <col min="11781" max="11781" width="25.42578125" style="1" customWidth="1"/>
    <col min="11782" max="11782" width="21.7109375" style="1" customWidth="1"/>
    <col min="11783" max="11783" width="20.42578125" style="1" customWidth="1"/>
    <col min="11784" max="11784" width="21.42578125" style="1" customWidth="1"/>
    <col min="11785" max="11785" width="15.85546875" style="1" bestFit="1" customWidth="1"/>
    <col min="11786" max="11786" width="17" style="1" bestFit="1" customWidth="1"/>
    <col min="11787" max="11787" width="8.140625" style="1" bestFit="1" customWidth="1"/>
    <col min="11788" max="11788" width="19.85546875" style="1" bestFit="1" customWidth="1"/>
    <col min="11789" max="12032" width="9.140625" style="1"/>
    <col min="12033" max="12033" width="2.28515625" style="1" customWidth="1"/>
    <col min="12034" max="12034" width="9.140625" style="1"/>
    <col min="12035" max="12035" width="25.28515625" style="1" bestFit="1" customWidth="1"/>
    <col min="12036" max="12036" width="12.28515625" style="1" customWidth="1"/>
    <col min="12037" max="12037" width="25.42578125" style="1" customWidth="1"/>
    <col min="12038" max="12038" width="21.7109375" style="1" customWidth="1"/>
    <col min="12039" max="12039" width="20.42578125" style="1" customWidth="1"/>
    <col min="12040" max="12040" width="21.42578125" style="1" customWidth="1"/>
    <col min="12041" max="12041" width="15.85546875" style="1" bestFit="1" customWidth="1"/>
    <col min="12042" max="12042" width="17" style="1" bestFit="1" customWidth="1"/>
    <col min="12043" max="12043" width="8.140625" style="1" bestFit="1" customWidth="1"/>
    <col min="12044" max="12044" width="19.85546875" style="1" bestFit="1" customWidth="1"/>
    <col min="12045" max="12288" width="9.140625" style="1"/>
    <col min="12289" max="12289" width="2.28515625" style="1" customWidth="1"/>
    <col min="12290" max="12290" width="9.140625" style="1"/>
    <col min="12291" max="12291" width="25.28515625" style="1" bestFit="1" customWidth="1"/>
    <col min="12292" max="12292" width="12.28515625" style="1" customWidth="1"/>
    <col min="12293" max="12293" width="25.42578125" style="1" customWidth="1"/>
    <col min="12294" max="12294" width="21.7109375" style="1" customWidth="1"/>
    <col min="12295" max="12295" width="20.42578125" style="1" customWidth="1"/>
    <col min="12296" max="12296" width="21.42578125" style="1" customWidth="1"/>
    <col min="12297" max="12297" width="15.85546875" style="1" bestFit="1" customWidth="1"/>
    <col min="12298" max="12298" width="17" style="1" bestFit="1" customWidth="1"/>
    <col min="12299" max="12299" width="8.140625" style="1" bestFit="1" customWidth="1"/>
    <col min="12300" max="12300" width="19.85546875" style="1" bestFit="1" customWidth="1"/>
    <col min="12301" max="12544" width="9.140625" style="1"/>
    <col min="12545" max="12545" width="2.28515625" style="1" customWidth="1"/>
    <col min="12546" max="12546" width="9.140625" style="1"/>
    <col min="12547" max="12547" width="25.28515625" style="1" bestFit="1" customWidth="1"/>
    <col min="12548" max="12548" width="12.28515625" style="1" customWidth="1"/>
    <col min="12549" max="12549" width="25.42578125" style="1" customWidth="1"/>
    <col min="12550" max="12550" width="21.7109375" style="1" customWidth="1"/>
    <col min="12551" max="12551" width="20.42578125" style="1" customWidth="1"/>
    <col min="12552" max="12552" width="21.42578125" style="1" customWidth="1"/>
    <col min="12553" max="12553" width="15.85546875" style="1" bestFit="1" customWidth="1"/>
    <col min="12554" max="12554" width="17" style="1" bestFit="1" customWidth="1"/>
    <col min="12555" max="12555" width="8.140625" style="1" bestFit="1" customWidth="1"/>
    <col min="12556" max="12556" width="19.85546875" style="1" bestFit="1" customWidth="1"/>
    <col min="12557" max="12800" width="9.140625" style="1"/>
    <col min="12801" max="12801" width="2.28515625" style="1" customWidth="1"/>
    <col min="12802" max="12802" width="9.140625" style="1"/>
    <col min="12803" max="12803" width="25.28515625" style="1" bestFit="1" customWidth="1"/>
    <col min="12804" max="12804" width="12.28515625" style="1" customWidth="1"/>
    <col min="12805" max="12805" width="25.42578125" style="1" customWidth="1"/>
    <col min="12806" max="12806" width="21.7109375" style="1" customWidth="1"/>
    <col min="12807" max="12807" width="20.42578125" style="1" customWidth="1"/>
    <col min="12808" max="12808" width="21.42578125" style="1" customWidth="1"/>
    <col min="12809" max="12809" width="15.85546875" style="1" bestFit="1" customWidth="1"/>
    <col min="12810" max="12810" width="17" style="1" bestFit="1" customWidth="1"/>
    <col min="12811" max="12811" width="8.140625" style="1" bestFit="1" customWidth="1"/>
    <col min="12812" max="12812" width="19.85546875" style="1" bestFit="1" customWidth="1"/>
    <col min="12813" max="13056" width="9.140625" style="1"/>
    <col min="13057" max="13057" width="2.28515625" style="1" customWidth="1"/>
    <col min="13058" max="13058" width="9.140625" style="1"/>
    <col min="13059" max="13059" width="25.28515625" style="1" bestFit="1" customWidth="1"/>
    <col min="13060" max="13060" width="12.28515625" style="1" customWidth="1"/>
    <col min="13061" max="13061" width="25.42578125" style="1" customWidth="1"/>
    <col min="13062" max="13062" width="21.7109375" style="1" customWidth="1"/>
    <col min="13063" max="13063" width="20.42578125" style="1" customWidth="1"/>
    <col min="13064" max="13064" width="21.42578125" style="1" customWidth="1"/>
    <col min="13065" max="13065" width="15.85546875" style="1" bestFit="1" customWidth="1"/>
    <col min="13066" max="13066" width="17" style="1" bestFit="1" customWidth="1"/>
    <col min="13067" max="13067" width="8.140625" style="1" bestFit="1" customWidth="1"/>
    <col min="13068" max="13068" width="19.85546875" style="1" bestFit="1" customWidth="1"/>
    <col min="13069" max="13312" width="9.140625" style="1"/>
    <col min="13313" max="13313" width="2.28515625" style="1" customWidth="1"/>
    <col min="13314" max="13314" width="9.140625" style="1"/>
    <col min="13315" max="13315" width="25.28515625" style="1" bestFit="1" customWidth="1"/>
    <col min="13316" max="13316" width="12.28515625" style="1" customWidth="1"/>
    <col min="13317" max="13317" width="25.42578125" style="1" customWidth="1"/>
    <col min="13318" max="13318" width="21.7109375" style="1" customWidth="1"/>
    <col min="13319" max="13319" width="20.42578125" style="1" customWidth="1"/>
    <col min="13320" max="13320" width="21.42578125" style="1" customWidth="1"/>
    <col min="13321" max="13321" width="15.85546875" style="1" bestFit="1" customWidth="1"/>
    <col min="13322" max="13322" width="17" style="1" bestFit="1" customWidth="1"/>
    <col min="13323" max="13323" width="8.140625" style="1" bestFit="1" customWidth="1"/>
    <col min="13324" max="13324" width="19.85546875" style="1" bestFit="1" customWidth="1"/>
    <col min="13325" max="13568" width="9.140625" style="1"/>
    <col min="13569" max="13569" width="2.28515625" style="1" customWidth="1"/>
    <col min="13570" max="13570" width="9.140625" style="1"/>
    <col min="13571" max="13571" width="25.28515625" style="1" bestFit="1" customWidth="1"/>
    <col min="13572" max="13572" width="12.28515625" style="1" customWidth="1"/>
    <col min="13573" max="13573" width="25.42578125" style="1" customWidth="1"/>
    <col min="13574" max="13574" width="21.7109375" style="1" customWidth="1"/>
    <col min="13575" max="13575" width="20.42578125" style="1" customWidth="1"/>
    <col min="13576" max="13576" width="21.42578125" style="1" customWidth="1"/>
    <col min="13577" max="13577" width="15.85546875" style="1" bestFit="1" customWidth="1"/>
    <col min="13578" max="13578" width="17" style="1" bestFit="1" customWidth="1"/>
    <col min="13579" max="13579" width="8.140625" style="1" bestFit="1" customWidth="1"/>
    <col min="13580" max="13580" width="19.85546875" style="1" bestFit="1" customWidth="1"/>
    <col min="13581" max="13824" width="9.140625" style="1"/>
    <col min="13825" max="13825" width="2.28515625" style="1" customWidth="1"/>
    <col min="13826" max="13826" width="9.140625" style="1"/>
    <col min="13827" max="13827" width="25.28515625" style="1" bestFit="1" customWidth="1"/>
    <col min="13828" max="13828" width="12.28515625" style="1" customWidth="1"/>
    <col min="13829" max="13829" width="25.42578125" style="1" customWidth="1"/>
    <col min="13830" max="13830" width="21.7109375" style="1" customWidth="1"/>
    <col min="13831" max="13831" width="20.42578125" style="1" customWidth="1"/>
    <col min="13832" max="13832" width="21.42578125" style="1" customWidth="1"/>
    <col min="13833" max="13833" width="15.85546875" style="1" bestFit="1" customWidth="1"/>
    <col min="13834" max="13834" width="17" style="1" bestFit="1" customWidth="1"/>
    <col min="13835" max="13835" width="8.140625" style="1" bestFit="1" customWidth="1"/>
    <col min="13836" max="13836" width="19.85546875" style="1" bestFit="1" customWidth="1"/>
    <col min="13837" max="14080" width="9.140625" style="1"/>
    <col min="14081" max="14081" width="2.28515625" style="1" customWidth="1"/>
    <col min="14082" max="14082" width="9.140625" style="1"/>
    <col min="14083" max="14083" width="25.28515625" style="1" bestFit="1" customWidth="1"/>
    <col min="14084" max="14084" width="12.28515625" style="1" customWidth="1"/>
    <col min="14085" max="14085" width="25.42578125" style="1" customWidth="1"/>
    <col min="14086" max="14086" width="21.7109375" style="1" customWidth="1"/>
    <col min="14087" max="14087" width="20.42578125" style="1" customWidth="1"/>
    <col min="14088" max="14088" width="21.42578125" style="1" customWidth="1"/>
    <col min="14089" max="14089" width="15.85546875" style="1" bestFit="1" customWidth="1"/>
    <col min="14090" max="14090" width="17" style="1" bestFit="1" customWidth="1"/>
    <col min="14091" max="14091" width="8.140625" style="1" bestFit="1" customWidth="1"/>
    <col min="14092" max="14092" width="19.85546875" style="1" bestFit="1" customWidth="1"/>
    <col min="14093" max="14336" width="9.140625" style="1"/>
    <col min="14337" max="14337" width="2.28515625" style="1" customWidth="1"/>
    <col min="14338" max="14338" width="9.140625" style="1"/>
    <col min="14339" max="14339" width="25.28515625" style="1" bestFit="1" customWidth="1"/>
    <col min="14340" max="14340" width="12.28515625" style="1" customWidth="1"/>
    <col min="14341" max="14341" width="25.42578125" style="1" customWidth="1"/>
    <col min="14342" max="14342" width="21.7109375" style="1" customWidth="1"/>
    <col min="14343" max="14343" width="20.42578125" style="1" customWidth="1"/>
    <col min="14344" max="14344" width="21.42578125" style="1" customWidth="1"/>
    <col min="14345" max="14345" width="15.85546875" style="1" bestFit="1" customWidth="1"/>
    <col min="14346" max="14346" width="17" style="1" bestFit="1" customWidth="1"/>
    <col min="14347" max="14347" width="8.140625" style="1" bestFit="1" customWidth="1"/>
    <col min="14348" max="14348" width="19.85546875" style="1" bestFit="1" customWidth="1"/>
    <col min="14349" max="14592" width="9.140625" style="1"/>
    <col min="14593" max="14593" width="2.28515625" style="1" customWidth="1"/>
    <col min="14594" max="14594" width="9.140625" style="1"/>
    <col min="14595" max="14595" width="25.28515625" style="1" bestFit="1" customWidth="1"/>
    <col min="14596" max="14596" width="12.28515625" style="1" customWidth="1"/>
    <col min="14597" max="14597" width="25.42578125" style="1" customWidth="1"/>
    <col min="14598" max="14598" width="21.7109375" style="1" customWidth="1"/>
    <col min="14599" max="14599" width="20.42578125" style="1" customWidth="1"/>
    <col min="14600" max="14600" width="21.42578125" style="1" customWidth="1"/>
    <col min="14601" max="14601" width="15.85546875" style="1" bestFit="1" customWidth="1"/>
    <col min="14602" max="14602" width="17" style="1" bestFit="1" customWidth="1"/>
    <col min="14603" max="14603" width="8.140625" style="1" bestFit="1" customWidth="1"/>
    <col min="14604" max="14604" width="19.85546875" style="1" bestFit="1" customWidth="1"/>
    <col min="14605" max="14848" width="9.140625" style="1"/>
    <col min="14849" max="14849" width="2.28515625" style="1" customWidth="1"/>
    <col min="14850" max="14850" width="9.140625" style="1"/>
    <col min="14851" max="14851" width="25.28515625" style="1" bestFit="1" customWidth="1"/>
    <col min="14852" max="14852" width="12.28515625" style="1" customWidth="1"/>
    <col min="14853" max="14853" width="25.42578125" style="1" customWidth="1"/>
    <col min="14854" max="14854" width="21.7109375" style="1" customWidth="1"/>
    <col min="14855" max="14855" width="20.42578125" style="1" customWidth="1"/>
    <col min="14856" max="14856" width="21.42578125" style="1" customWidth="1"/>
    <col min="14857" max="14857" width="15.85546875" style="1" bestFit="1" customWidth="1"/>
    <col min="14858" max="14858" width="17" style="1" bestFit="1" customWidth="1"/>
    <col min="14859" max="14859" width="8.140625" style="1" bestFit="1" customWidth="1"/>
    <col min="14860" max="14860" width="19.85546875" style="1" bestFit="1" customWidth="1"/>
    <col min="14861" max="15104" width="9.140625" style="1"/>
    <col min="15105" max="15105" width="2.28515625" style="1" customWidth="1"/>
    <col min="15106" max="15106" width="9.140625" style="1"/>
    <col min="15107" max="15107" width="25.28515625" style="1" bestFit="1" customWidth="1"/>
    <col min="15108" max="15108" width="12.28515625" style="1" customWidth="1"/>
    <col min="15109" max="15109" width="25.42578125" style="1" customWidth="1"/>
    <col min="15110" max="15110" width="21.7109375" style="1" customWidth="1"/>
    <col min="15111" max="15111" width="20.42578125" style="1" customWidth="1"/>
    <col min="15112" max="15112" width="21.42578125" style="1" customWidth="1"/>
    <col min="15113" max="15113" width="15.85546875" style="1" bestFit="1" customWidth="1"/>
    <col min="15114" max="15114" width="17" style="1" bestFit="1" customWidth="1"/>
    <col min="15115" max="15115" width="8.140625" style="1" bestFit="1" customWidth="1"/>
    <col min="15116" max="15116" width="19.85546875" style="1" bestFit="1" customWidth="1"/>
    <col min="15117" max="15360" width="9.140625" style="1"/>
    <col min="15361" max="15361" width="2.28515625" style="1" customWidth="1"/>
    <col min="15362" max="15362" width="9.140625" style="1"/>
    <col min="15363" max="15363" width="25.28515625" style="1" bestFit="1" customWidth="1"/>
    <col min="15364" max="15364" width="12.28515625" style="1" customWidth="1"/>
    <col min="15365" max="15365" width="25.42578125" style="1" customWidth="1"/>
    <col min="15366" max="15366" width="21.7109375" style="1" customWidth="1"/>
    <col min="15367" max="15367" width="20.42578125" style="1" customWidth="1"/>
    <col min="15368" max="15368" width="21.42578125" style="1" customWidth="1"/>
    <col min="15369" max="15369" width="15.85546875" style="1" bestFit="1" customWidth="1"/>
    <col min="15370" max="15370" width="17" style="1" bestFit="1" customWidth="1"/>
    <col min="15371" max="15371" width="8.140625" style="1" bestFit="1" customWidth="1"/>
    <col min="15372" max="15372" width="19.85546875" style="1" bestFit="1" customWidth="1"/>
    <col min="15373" max="15616" width="9.140625" style="1"/>
    <col min="15617" max="15617" width="2.28515625" style="1" customWidth="1"/>
    <col min="15618" max="15618" width="9.140625" style="1"/>
    <col min="15619" max="15619" width="25.28515625" style="1" bestFit="1" customWidth="1"/>
    <col min="15620" max="15620" width="12.28515625" style="1" customWidth="1"/>
    <col min="15621" max="15621" width="25.42578125" style="1" customWidth="1"/>
    <col min="15622" max="15622" width="21.7109375" style="1" customWidth="1"/>
    <col min="15623" max="15623" width="20.42578125" style="1" customWidth="1"/>
    <col min="15624" max="15624" width="21.42578125" style="1" customWidth="1"/>
    <col min="15625" max="15625" width="15.85546875" style="1" bestFit="1" customWidth="1"/>
    <col min="15626" max="15626" width="17" style="1" bestFit="1" customWidth="1"/>
    <col min="15627" max="15627" width="8.140625" style="1" bestFit="1" customWidth="1"/>
    <col min="15628" max="15628" width="19.85546875" style="1" bestFit="1" customWidth="1"/>
    <col min="15629" max="15872" width="9.140625" style="1"/>
    <col min="15873" max="15873" width="2.28515625" style="1" customWidth="1"/>
    <col min="15874" max="15874" width="9.140625" style="1"/>
    <col min="15875" max="15875" width="25.28515625" style="1" bestFit="1" customWidth="1"/>
    <col min="15876" max="15876" width="12.28515625" style="1" customWidth="1"/>
    <col min="15877" max="15877" width="25.42578125" style="1" customWidth="1"/>
    <col min="15878" max="15878" width="21.7109375" style="1" customWidth="1"/>
    <col min="15879" max="15879" width="20.42578125" style="1" customWidth="1"/>
    <col min="15880" max="15880" width="21.42578125" style="1" customWidth="1"/>
    <col min="15881" max="15881" width="15.85546875" style="1" bestFit="1" customWidth="1"/>
    <col min="15882" max="15882" width="17" style="1" bestFit="1" customWidth="1"/>
    <col min="15883" max="15883" width="8.140625" style="1" bestFit="1" customWidth="1"/>
    <col min="15884" max="15884" width="19.85546875" style="1" bestFit="1" customWidth="1"/>
    <col min="15885" max="16128" width="9.140625" style="1"/>
    <col min="16129" max="16129" width="2.28515625" style="1" customWidth="1"/>
    <col min="16130" max="16130" width="9.140625" style="1"/>
    <col min="16131" max="16131" width="25.28515625" style="1" bestFit="1" customWidth="1"/>
    <col min="16132" max="16132" width="12.28515625" style="1" customWidth="1"/>
    <col min="16133" max="16133" width="25.42578125" style="1" customWidth="1"/>
    <col min="16134" max="16134" width="21.7109375" style="1" customWidth="1"/>
    <col min="16135" max="16135" width="20.42578125" style="1" customWidth="1"/>
    <col min="16136" max="16136" width="21.42578125" style="1" customWidth="1"/>
    <col min="16137" max="16137" width="15.85546875" style="1" bestFit="1" customWidth="1"/>
    <col min="16138" max="16138" width="17" style="1" bestFit="1" customWidth="1"/>
    <col min="16139" max="16139" width="8.140625" style="1" bestFit="1" customWidth="1"/>
    <col min="16140" max="16140" width="19.85546875" style="1" bestFit="1" customWidth="1"/>
    <col min="16141" max="16384" width="9.140625" style="1"/>
  </cols>
  <sheetData>
    <row r="2" spans="2:12" x14ac:dyDescent="0.2">
      <c r="B2" s="54" t="s">
        <v>106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x14ac:dyDescent="0.2">
      <c r="B3" s="54" t="s">
        <v>109</v>
      </c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2:12" ht="38.25" x14ac:dyDescent="0.2">
      <c r="B4" s="2" t="s">
        <v>29</v>
      </c>
      <c r="C4" s="3" t="s">
        <v>71</v>
      </c>
      <c r="D4" s="3" t="s">
        <v>72</v>
      </c>
      <c r="E4" s="3" t="s">
        <v>73</v>
      </c>
      <c r="F4" s="3" t="s">
        <v>54</v>
      </c>
      <c r="G4" s="3" t="s">
        <v>58</v>
      </c>
      <c r="H4" s="3" t="s">
        <v>66</v>
      </c>
      <c r="I4" s="3" t="s">
        <v>74</v>
      </c>
      <c r="J4" s="3" t="s">
        <v>75</v>
      </c>
      <c r="K4" s="3" t="s">
        <v>76</v>
      </c>
      <c r="L4" s="3" t="s">
        <v>77</v>
      </c>
    </row>
    <row r="5" spans="2:12" x14ac:dyDescent="0.2">
      <c r="B5" s="4">
        <v>1</v>
      </c>
      <c r="C5" s="5" t="s">
        <v>78</v>
      </c>
      <c r="D5" s="6">
        <v>0</v>
      </c>
      <c r="E5" s="6">
        <v>0</v>
      </c>
      <c r="F5" s="6">
        <v>1.1601670967600002E-2</v>
      </c>
      <c r="G5" s="6">
        <v>0</v>
      </c>
      <c r="H5" s="6">
        <v>0</v>
      </c>
      <c r="I5" s="6">
        <v>0</v>
      </c>
      <c r="J5" s="6">
        <v>0</v>
      </c>
      <c r="K5" s="7">
        <f>SUM(D5:J5)</f>
        <v>1.1601670967600002E-2</v>
      </c>
      <c r="L5" s="6">
        <v>0</v>
      </c>
    </row>
    <row r="6" spans="2:12" x14ac:dyDescent="0.2">
      <c r="B6" s="4">
        <v>2</v>
      </c>
      <c r="C6" s="8" t="s">
        <v>0</v>
      </c>
      <c r="D6" s="6">
        <v>18.413988685709096</v>
      </c>
      <c r="E6" s="6">
        <v>10.696482550965099</v>
      </c>
      <c r="F6" s="6">
        <v>16.952555087576261</v>
      </c>
      <c r="G6" s="6">
        <v>0</v>
      </c>
      <c r="H6" s="6">
        <v>0</v>
      </c>
      <c r="I6" s="6">
        <v>0</v>
      </c>
      <c r="J6" s="6">
        <v>0</v>
      </c>
      <c r="K6" s="7">
        <f t="shared" ref="K6:K40" si="0">SUM(D6:J6)</f>
        <v>46.063026324250458</v>
      </c>
      <c r="L6" s="6">
        <v>0</v>
      </c>
    </row>
    <row r="7" spans="2:12" x14ac:dyDescent="0.2">
      <c r="B7" s="4">
        <v>3</v>
      </c>
      <c r="C7" s="5" t="s">
        <v>79</v>
      </c>
      <c r="D7" s="6">
        <v>0</v>
      </c>
      <c r="E7" s="6">
        <v>0</v>
      </c>
      <c r="F7" s="6">
        <v>4.1403547739000002E-3</v>
      </c>
      <c r="G7" s="6">
        <v>0</v>
      </c>
      <c r="H7" s="6">
        <v>0</v>
      </c>
      <c r="I7" s="6">
        <v>0</v>
      </c>
      <c r="J7" s="6">
        <v>0</v>
      </c>
      <c r="K7" s="7">
        <f t="shared" si="0"/>
        <v>4.1403547739000002E-3</v>
      </c>
      <c r="L7" s="6">
        <v>0</v>
      </c>
    </row>
    <row r="8" spans="2:12" x14ac:dyDescent="0.2">
      <c r="B8" s="4">
        <v>4</v>
      </c>
      <c r="C8" s="8" t="s">
        <v>9</v>
      </c>
      <c r="D8" s="6">
        <v>0</v>
      </c>
      <c r="E8" s="6">
        <v>5.7605810644999998E-3</v>
      </c>
      <c r="F8" s="6">
        <v>0.95789541699410019</v>
      </c>
      <c r="G8" s="6">
        <v>0</v>
      </c>
      <c r="H8" s="6">
        <v>0</v>
      </c>
      <c r="I8" s="6">
        <v>0</v>
      </c>
      <c r="J8" s="6">
        <v>0</v>
      </c>
      <c r="K8" s="7">
        <f t="shared" si="0"/>
        <v>0.96365599805860014</v>
      </c>
      <c r="L8" s="6">
        <v>0</v>
      </c>
    </row>
    <row r="9" spans="2:12" x14ac:dyDescent="0.2">
      <c r="B9" s="4">
        <v>5</v>
      </c>
      <c r="C9" s="8" t="s">
        <v>80</v>
      </c>
      <c r="D9" s="6">
        <v>0</v>
      </c>
      <c r="E9" s="6">
        <v>2.7284027838399998E-2</v>
      </c>
      <c r="F9" s="6">
        <v>2.8165304808892997</v>
      </c>
      <c r="G9" s="6">
        <v>0</v>
      </c>
      <c r="H9" s="6">
        <v>0</v>
      </c>
      <c r="I9" s="6">
        <v>0</v>
      </c>
      <c r="J9" s="6">
        <v>0</v>
      </c>
      <c r="K9" s="7">
        <f t="shared" si="0"/>
        <v>2.8438145087276996</v>
      </c>
      <c r="L9" s="6">
        <v>0</v>
      </c>
    </row>
    <row r="10" spans="2:12" x14ac:dyDescent="0.2">
      <c r="B10" s="4">
        <v>6</v>
      </c>
      <c r="C10" s="8" t="s">
        <v>16</v>
      </c>
      <c r="D10" s="6">
        <v>0.30918111129019998</v>
      </c>
      <c r="E10" s="6">
        <v>0.14195045199929998</v>
      </c>
      <c r="F10" s="6">
        <v>3.2896908427832012</v>
      </c>
      <c r="G10" s="6">
        <v>0</v>
      </c>
      <c r="H10" s="6">
        <v>0</v>
      </c>
      <c r="I10" s="6">
        <v>0</v>
      </c>
      <c r="J10" s="6">
        <v>0</v>
      </c>
      <c r="K10" s="7">
        <f t="shared" si="0"/>
        <v>3.7408224060727013</v>
      </c>
      <c r="L10" s="6">
        <v>0</v>
      </c>
    </row>
    <row r="11" spans="2:12" x14ac:dyDescent="0.2">
      <c r="B11" s="4">
        <v>7</v>
      </c>
      <c r="C11" s="8" t="s">
        <v>81</v>
      </c>
      <c r="D11" s="6">
        <v>0</v>
      </c>
      <c r="E11" s="6">
        <v>0.13194614229009999</v>
      </c>
      <c r="F11" s="6">
        <v>0.77390297080160009</v>
      </c>
      <c r="G11" s="6">
        <v>0</v>
      </c>
      <c r="H11" s="6">
        <v>0</v>
      </c>
      <c r="I11" s="6">
        <v>0</v>
      </c>
      <c r="J11" s="6">
        <v>0</v>
      </c>
      <c r="K11" s="7">
        <f t="shared" si="0"/>
        <v>0.90584911309170013</v>
      </c>
      <c r="L11" s="6">
        <v>0</v>
      </c>
    </row>
    <row r="12" spans="2:12" x14ac:dyDescent="0.2">
      <c r="B12" s="4">
        <v>8</v>
      </c>
      <c r="C12" s="5" t="s">
        <v>82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7">
        <f t="shared" si="0"/>
        <v>0</v>
      </c>
      <c r="L12" s="6">
        <v>0</v>
      </c>
    </row>
    <row r="13" spans="2:12" x14ac:dyDescent="0.2">
      <c r="B13" s="4">
        <v>9</v>
      </c>
      <c r="C13" s="5" t="s">
        <v>83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7">
        <f t="shared" si="0"/>
        <v>0</v>
      </c>
      <c r="L13" s="6">
        <v>0</v>
      </c>
    </row>
    <row r="14" spans="2:12" x14ac:dyDescent="0.2">
      <c r="B14" s="4">
        <v>10</v>
      </c>
      <c r="C14" s="8" t="s">
        <v>19</v>
      </c>
      <c r="D14" s="6">
        <v>0</v>
      </c>
      <c r="E14" s="6">
        <v>0</v>
      </c>
      <c r="F14" s="6">
        <v>0.85423973228469963</v>
      </c>
      <c r="G14" s="6">
        <v>0</v>
      </c>
      <c r="H14" s="6">
        <v>0</v>
      </c>
      <c r="I14" s="6">
        <v>0</v>
      </c>
      <c r="J14" s="6">
        <v>0</v>
      </c>
      <c r="K14" s="7">
        <f t="shared" si="0"/>
        <v>0.85423973228469963</v>
      </c>
      <c r="L14" s="6">
        <v>0</v>
      </c>
    </row>
    <row r="15" spans="2:12" x14ac:dyDescent="0.2">
      <c r="B15" s="4">
        <v>11</v>
      </c>
      <c r="C15" s="8" t="s">
        <v>6</v>
      </c>
      <c r="D15" s="6">
        <v>26.074736460450605</v>
      </c>
      <c r="E15" s="6">
        <v>8.0824715748032023</v>
      </c>
      <c r="F15" s="6">
        <v>12.642304532561935</v>
      </c>
      <c r="G15" s="6">
        <v>0</v>
      </c>
      <c r="H15" s="6">
        <v>0</v>
      </c>
      <c r="I15" s="6">
        <v>0</v>
      </c>
      <c r="J15" s="6">
        <v>0</v>
      </c>
      <c r="K15" s="7">
        <f t="shared" si="0"/>
        <v>46.799512567815746</v>
      </c>
      <c r="L15" s="6">
        <v>0</v>
      </c>
    </row>
    <row r="16" spans="2:12" x14ac:dyDescent="0.2">
      <c r="B16" s="4">
        <v>12</v>
      </c>
      <c r="C16" s="8" t="s">
        <v>17</v>
      </c>
      <c r="D16" s="6">
        <v>35.483818515386595</v>
      </c>
      <c r="E16" s="6">
        <v>4.4725342046099996</v>
      </c>
      <c r="F16" s="6">
        <v>6.8393494390012179</v>
      </c>
      <c r="G16" s="6">
        <v>0</v>
      </c>
      <c r="H16" s="6">
        <v>0</v>
      </c>
      <c r="I16" s="6">
        <v>0</v>
      </c>
      <c r="J16" s="6">
        <v>0</v>
      </c>
      <c r="K16" s="7">
        <f t="shared" si="0"/>
        <v>46.795702158997813</v>
      </c>
      <c r="L16" s="6">
        <v>0</v>
      </c>
    </row>
    <row r="17" spans="2:12" x14ac:dyDescent="0.2">
      <c r="B17" s="4">
        <v>13</v>
      </c>
      <c r="C17" s="8" t="s">
        <v>84</v>
      </c>
      <c r="D17" s="6">
        <v>0</v>
      </c>
      <c r="E17" s="6">
        <v>0</v>
      </c>
      <c r="F17" s="6">
        <v>0.29730389690010006</v>
      </c>
      <c r="G17" s="6">
        <v>0</v>
      </c>
      <c r="H17" s="6">
        <v>0</v>
      </c>
      <c r="I17" s="6">
        <v>0</v>
      </c>
      <c r="J17" s="6">
        <v>0</v>
      </c>
      <c r="K17" s="7">
        <f t="shared" si="0"/>
        <v>0.29730389690010006</v>
      </c>
      <c r="L17" s="6">
        <v>0</v>
      </c>
    </row>
    <row r="18" spans="2:12" x14ac:dyDescent="0.2">
      <c r="B18" s="4">
        <v>14</v>
      </c>
      <c r="C18" s="8" t="s">
        <v>10</v>
      </c>
      <c r="D18" s="6">
        <v>0</v>
      </c>
      <c r="E18" s="6">
        <v>0</v>
      </c>
      <c r="F18" s="6">
        <v>0.5043829041903003</v>
      </c>
      <c r="G18" s="6">
        <v>0</v>
      </c>
      <c r="H18" s="6">
        <v>0</v>
      </c>
      <c r="I18" s="6">
        <v>0</v>
      </c>
      <c r="J18" s="6">
        <v>0</v>
      </c>
      <c r="K18" s="7">
        <f t="shared" si="0"/>
        <v>0.5043829041903003</v>
      </c>
      <c r="L18" s="6">
        <v>0</v>
      </c>
    </row>
    <row r="19" spans="2:12" x14ac:dyDescent="0.2">
      <c r="B19" s="4">
        <v>15</v>
      </c>
      <c r="C19" s="8" t="s">
        <v>12</v>
      </c>
      <c r="D19" s="6">
        <v>2.3026280645000001E-3</v>
      </c>
      <c r="E19" s="6">
        <v>1.4390446450999999E-3</v>
      </c>
      <c r="F19" s="6">
        <v>1.2383649232496006</v>
      </c>
      <c r="G19" s="6">
        <v>0</v>
      </c>
      <c r="H19" s="6">
        <v>0</v>
      </c>
      <c r="I19" s="6">
        <v>0</v>
      </c>
      <c r="J19" s="6">
        <v>0</v>
      </c>
      <c r="K19" s="7">
        <f t="shared" si="0"/>
        <v>1.2421065959592006</v>
      </c>
      <c r="L19" s="6">
        <v>0</v>
      </c>
    </row>
    <row r="20" spans="2:12" x14ac:dyDescent="0.2">
      <c r="B20" s="4">
        <v>16</v>
      </c>
      <c r="C20" s="8" t="s">
        <v>7</v>
      </c>
      <c r="D20" s="6">
        <v>53.345745376547598</v>
      </c>
      <c r="E20" s="6">
        <v>30.389049652541011</v>
      </c>
      <c r="F20" s="6">
        <v>16.207904522752955</v>
      </c>
      <c r="G20" s="6">
        <v>0</v>
      </c>
      <c r="H20" s="6">
        <v>0</v>
      </c>
      <c r="I20" s="6">
        <v>0</v>
      </c>
      <c r="J20" s="6">
        <v>0</v>
      </c>
      <c r="K20" s="7">
        <f t="shared" si="0"/>
        <v>99.942699551841571</v>
      </c>
      <c r="L20" s="6">
        <v>0</v>
      </c>
    </row>
    <row r="21" spans="2:12" x14ac:dyDescent="0.2">
      <c r="B21" s="4">
        <v>17</v>
      </c>
      <c r="C21" s="8" t="s">
        <v>85</v>
      </c>
      <c r="D21" s="6">
        <v>1.565102903E-4</v>
      </c>
      <c r="E21" s="6">
        <v>1.0524605680960002</v>
      </c>
      <c r="F21" s="6">
        <v>5.6198389390572068</v>
      </c>
      <c r="G21" s="6">
        <v>0</v>
      </c>
      <c r="H21" s="6">
        <v>0</v>
      </c>
      <c r="I21" s="6">
        <v>0</v>
      </c>
      <c r="J21" s="6">
        <v>0</v>
      </c>
      <c r="K21" s="7">
        <f t="shared" si="0"/>
        <v>6.6724560174435066</v>
      </c>
      <c r="L21" s="6">
        <v>0</v>
      </c>
    </row>
    <row r="22" spans="2:12" x14ac:dyDescent="0.2">
      <c r="B22" s="4">
        <v>18</v>
      </c>
      <c r="C22" s="5" t="s">
        <v>86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f t="shared" si="0"/>
        <v>0</v>
      </c>
      <c r="L22" s="6">
        <v>0</v>
      </c>
    </row>
    <row r="23" spans="2:12" x14ac:dyDescent="0.2">
      <c r="B23" s="4">
        <v>19</v>
      </c>
      <c r="C23" s="8" t="s">
        <v>18</v>
      </c>
      <c r="D23" s="6">
        <v>7.1337763870000003E-3</v>
      </c>
      <c r="E23" s="6">
        <v>0.11298434016099999</v>
      </c>
      <c r="F23" s="6">
        <v>3.4591273405643963</v>
      </c>
      <c r="G23" s="6">
        <v>0</v>
      </c>
      <c r="H23" s="6">
        <v>0</v>
      </c>
      <c r="I23" s="6">
        <v>0</v>
      </c>
      <c r="J23" s="6">
        <v>0</v>
      </c>
      <c r="K23" s="7">
        <f t="shared" si="0"/>
        <v>3.5792454571123962</v>
      </c>
      <c r="L23" s="6">
        <v>0</v>
      </c>
    </row>
    <row r="24" spans="2:12" x14ac:dyDescent="0.2">
      <c r="B24" s="4">
        <v>20</v>
      </c>
      <c r="C24" s="8" t="s">
        <v>5</v>
      </c>
      <c r="D24" s="6">
        <v>1786.8175601820578</v>
      </c>
      <c r="E24" s="6">
        <v>145.34284316452005</v>
      </c>
      <c r="F24" s="6">
        <v>99.06201451717854</v>
      </c>
      <c r="G24" s="6">
        <v>0</v>
      </c>
      <c r="H24" s="6">
        <v>0</v>
      </c>
      <c r="I24" s="6">
        <v>0</v>
      </c>
      <c r="J24" s="6">
        <v>0</v>
      </c>
      <c r="K24" s="7">
        <f t="shared" si="0"/>
        <v>2031.2224178637564</v>
      </c>
      <c r="L24" s="6">
        <v>0</v>
      </c>
    </row>
    <row r="25" spans="2:12" x14ac:dyDescent="0.2">
      <c r="B25" s="4">
        <v>21</v>
      </c>
      <c r="C25" s="5" t="s">
        <v>87</v>
      </c>
      <c r="D25" s="6">
        <v>0</v>
      </c>
      <c r="E25" s="6">
        <v>0</v>
      </c>
      <c r="F25" s="6">
        <v>1.09830248062E-2</v>
      </c>
      <c r="G25" s="6">
        <v>0</v>
      </c>
      <c r="H25" s="6">
        <v>0</v>
      </c>
      <c r="I25" s="6">
        <v>0</v>
      </c>
      <c r="J25" s="6">
        <v>0</v>
      </c>
      <c r="K25" s="7">
        <f t="shared" si="0"/>
        <v>1.09830248062E-2</v>
      </c>
      <c r="L25" s="6">
        <v>0</v>
      </c>
    </row>
    <row r="26" spans="2:12" x14ac:dyDescent="0.2">
      <c r="B26" s="4">
        <v>22</v>
      </c>
      <c r="C26" s="8" t="s">
        <v>88</v>
      </c>
      <c r="D26" s="6">
        <v>0</v>
      </c>
      <c r="E26" s="6">
        <v>0</v>
      </c>
      <c r="F26" s="6">
        <v>4.6402990063800005E-2</v>
      </c>
      <c r="G26" s="6">
        <v>0</v>
      </c>
      <c r="H26" s="6">
        <v>0</v>
      </c>
      <c r="I26" s="6">
        <v>0</v>
      </c>
      <c r="J26" s="6">
        <v>0</v>
      </c>
      <c r="K26" s="7">
        <f t="shared" si="0"/>
        <v>4.6402990063800005E-2</v>
      </c>
      <c r="L26" s="6">
        <v>0</v>
      </c>
    </row>
    <row r="27" spans="2:12" x14ac:dyDescent="0.2">
      <c r="B27" s="4">
        <v>23</v>
      </c>
      <c r="C27" s="5" t="s">
        <v>89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7">
        <f t="shared" si="0"/>
        <v>0</v>
      </c>
      <c r="L27" s="6">
        <v>0</v>
      </c>
    </row>
    <row r="28" spans="2:12" x14ac:dyDescent="0.2">
      <c r="B28" s="4">
        <v>24</v>
      </c>
      <c r="C28" s="5" t="s">
        <v>90</v>
      </c>
      <c r="D28" s="6">
        <v>0</v>
      </c>
      <c r="E28" s="6">
        <v>0</v>
      </c>
      <c r="F28" s="6">
        <v>3.1195751612599999E-2</v>
      </c>
      <c r="G28" s="6">
        <v>0</v>
      </c>
      <c r="H28" s="6">
        <v>0</v>
      </c>
      <c r="I28" s="6">
        <v>0</v>
      </c>
      <c r="J28" s="6">
        <v>0</v>
      </c>
      <c r="K28" s="7">
        <f t="shared" si="0"/>
        <v>3.1195751612599999E-2</v>
      </c>
      <c r="L28" s="6">
        <v>0</v>
      </c>
    </row>
    <row r="29" spans="2:12" x14ac:dyDescent="0.2">
      <c r="B29" s="4">
        <v>25</v>
      </c>
      <c r="C29" s="8" t="s">
        <v>2</v>
      </c>
      <c r="D29" s="6">
        <v>470.35976303970767</v>
      </c>
      <c r="E29" s="6">
        <v>25.377643760054198</v>
      </c>
      <c r="F29" s="6">
        <v>41.093011689866863</v>
      </c>
      <c r="G29" s="6">
        <v>0</v>
      </c>
      <c r="H29" s="6">
        <v>0</v>
      </c>
      <c r="I29" s="6">
        <v>0</v>
      </c>
      <c r="J29" s="6">
        <v>0</v>
      </c>
      <c r="K29" s="7">
        <f t="shared" si="0"/>
        <v>536.83041848962876</v>
      </c>
      <c r="L29" s="6">
        <v>0</v>
      </c>
    </row>
    <row r="30" spans="2:12" x14ac:dyDescent="0.2">
      <c r="B30" s="4">
        <v>26</v>
      </c>
      <c r="C30" s="8" t="s">
        <v>3</v>
      </c>
      <c r="D30" s="6">
        <v>0</v>
      </c>
      <c r="E30" s="6">
        <v>1.2144040161100001E-2</v>
      </c>
      <c r="F30" s="6">
        <v>1.5053666056346988</v>
      </c>
      <c r="G30" s="6">
        <v>0</v>
      </c>
      <c r="H30" s="6">
        <v>0</v>
      </c>
      <c r="I30" s="6">
        <v>0</v>
      </c>
      <c r="J30" s="6">
        <v>0</v>
      </c>
      <c r="K30" s="7">
        <f t="shared" si="0"/>
        <v>1.5175106457957988</v>
      </c>
      <c r="L30" s="6">
        <v>0</v>
      </c>
    </row>
    <row r="31" spans="2:12" x14ac:dyDescent="0.2">
      <c r="B31" s="4">
        <v>27</v>
      </c>
      <c r="C31" s="8" t="s">
        <v>20</v>
      </c>
      <c r="D31" s="6">
        <v>0</v>
      </c>
      <c r="E31" s="6">
        <v>1.1123247207095002</v>
      </c>
      <c r="F31" s="6">
        <v>13.119520842908099</v>
      </c>
      <c r="G31" s="6">
        <v>0</v>
      </c>
      <c r="H31" s="6">
        <v>0</v>
      </c>
      <c r="I31" s="6">
        <v>0</v>
      </c>
      <c r="J31" s="6">
        <v>0</v>
      </c>
      <c r="K31" s="7">
        <f t="shared" si="0"/>
        <v>14.231845563617599</v>
      </c>
      <c r="L31" s="6">
        <v>0</v>
      </c>
    </row>
    <row r="32" spans="2:12" x14ac:dyDescent="0.2">
      <c r="B32" s="4">
        <v>28</v>
      </c>
      <c r="C32" s="8" t="s">
        <v>91</v>
      </c>
      <c r="D32" s="6">
        <v>0</v>
      </c>
      <c r="E32" s="6">
        <v>0.1338223287419</v>
      </c>
      <c r="F32" s="6">
        <v>0.20759624476969984</v>
      </c>
      <c r="G32" s="6">
        <v>0</v>
      </c>
      <c r="H32" s="6">
        <v>0</v>
      </c>
      <c r="I32" s="6">
        <v>0</v>
      </c>
      <c r="J32" s="6">
        <v>0</v>
      </c>
      <c r="K32" s="7">
        <f t="shared" si="0"/>
        <v>0.34141857351159988</v>
      </c>
      <c r="L32" s="6">
        <v>0</v>
      </c>
    </row>
    <row r="33" spans="2:12" x14ac:dyDescent="0.2">
      <c r="B33" s="4">
        <v>29</v>
      </c>
      <c r="C33" s="8" t="s">
        <v>4</v>
      </c>
      <c r="D33" s="6">
        <v>3.2933339031E-3</v>
      </c>
      <c r="E33" s="6">
        <v>0.23805843096690002</v>
      </c>
      <c r="F33" s="6">
        <v>7.3544323557177043</v>
      </c>
      <c r="G33" s="6">
        <v>0</v>
      </c>
      <c r="H33" s="6">
        <v>0</v>
      </c>
      <c r="I33" s="6">
        <v>0</v>
      </c>
      <c r="J33" s="6">
        <v>0</v>
      </c>
      <c r="K33" s="7">
        <f t="shared" si="0"/>
        <v>7.5957841205877044</v>
      </c>
      <c r="L33" s="6">
        <v>0</v>
      </c>
    </row>
    <row r="34" spans="2:12" x14ac:dyDescent="0.2">
      <c r="B34" s="4">
        <v>30</v>
      </c>
      <c r="C34" s="8" t="s">
        <v>11</v>
      </c>
      <c r="D34" s="6">
        <v>3.5334362579999999E-3</v>
      </c>
      <c r="E34" s="6">
        <v>1.1379677772559997</v>
      </c>
      <c r="F34" s="6">
        <v>7.9439679088306105</v>
      </c>
      <c r="G34" s="6">
        <v>0</v>
      </c>
      <c r="H34" s="6">
        <v>0</v>
      </c>
      <c r="I34" s="6">
        <v>0</v>
      </c>
      <c r="J34" s="6">
        <v>0</v>
      </c>
      <c r="K34" s="7">
        <f t="shared" si="0"/>
        <v>9.0854691223446107</v>
      </c>
      <c r="L34" s="6">
        <v>0</v>
      </c>
    </row>
    <row r="35" spans="2:12" x14ac:dyDescent="0.2">
      <c r="B35" s="4">
        <v>31</v>
      </c>
      <c r="C35" s="5" t="s">
        <v>92</v>
      </c>
      <c r="D35" s="6">
        <v>0</v>
      </c>
      <c r="E35" s="6">
        <v>0</v>
      </c>
      <c r="F35" s="6">
        <v>7.5786032257100011E-2</v>
      </c>
      <c r="G35" s="6">
        <v>0</v>
      </c>
      <c r="H35" s="6">
        <v>0</v>
      </c>
      <c r="I35" s="6">
        <v>0</v>
      </c>
      <c r="J35" s="6">
        <v>0</v>
      </c>
      <c r="K35" s="7">
        <f t="shared" si="0"/>
        <v>7.5786032257100011E-2</v>
      </c>
      <c r="L35" s="6">
        <v>0</v>
      </c>
    </row>
    <row r="36" spans="2:12" x14ac:dyDescent="0.2">
      <c r="B36" s="4">
        <v>32</v>
      </c>
      <c r="C36" s="8" t="s">
        <v>13</v>
      </c>
      <c r="D36" s="6">
        <v>32.818187072933803</v>
      </c>
      <c r="E36" s="6">
        <v>15.8884958434141</v>
      </c>
      <c r="F36" s="6">
        <v>17.845813694497654</v>
      </c>
      <c r="G36" s="6">
        <v>0</v>
      </c>
      <c r="H36" s="6">
        <v>0</v>
      </c>
      <c r="I36" s="6">
        <v>0</v>
      </c>
      <c r="J36" s="6">
        <v>0</v>
      </c>
      <c r="K36" s="7">
        <f t="shared" si="0"/>
        <v>66.552496610845552</v>
      </c>
      <c r="L36" s="6">
        <v>0</v>
      </c>
    </row>
    <row r="37" spans="2:12" x14ac:dyDescent="0.2">
      <c r="B37" s="4">
        <v>33</v>
      </c>
      <c r="C37" s="8" t="s">
        <v>93</v>
      </c>
      <c r="D37" s="6">
        <v>0</v>
      </c>
      <c r="E37" s="6">
        <v>0</v>
      </c>
      <c r="F37" s="6">
        <v>1.1380132257699998E-2</v>
      </c>
      <c r="G37" s="6">
        <v>0</v>
      </c>
      <c r="H37" s="6">
        <v>0</v>
      </c>
      <c r="I37" s="6">
        <v>0</v>
      </c>
      <c r="J37" s="6">
        <v>0</v>
      </c>
      <c r="K37" s="7">
        <f t="shared" si="0"/>
        <v>1.1380132257699998E-2</v>
      </c>
      <c r="L37" s="6">
        <v>0</v>
      </c>
    </row>
    <row r="38" spans="2:12" x14ac:dyDescent="0.2">
      <c r="B38" s="4">
        <v>34</v>
      </c>
      <c r="C38" s="8" t="s">
        <v>15</v>
      </c>
      <c r="D38" s="6">
        <v>13.117918773289901</v>
      </c>
      <c r="E38" s="6">
        <v>7.3654869931837945</v>
      </c>
      <c r="F38" s="6">
        <v>28.513584291588987</v>
      </c>
      <c r="G38" s="6">
        <v>0</v>
      </c>
      <c r="H38" s="6">
        <v>0</v>
      </c>
      <c r="I38" s="6">
        <v>0</v>
      </c>
      <c r="J38" s="6">
        <v>0</v>
      </c>
      <c r="K38" s="7">
        <f t="shared" si="0"/>
        <v>48.996990058062678</v>
      </c>
      <c r="L38" s="6">
        <v>0</v>
      </c>
    </row>
    <row r="39" spans="2:12" x14ac:dyDescent="0.2">
      <c r="B39" s="4">
        <v>35</v>
      </c>
      <c r="C39" s="8" t="s">
        <v>14</v>
      </c>
      <c r="D39" s="6">
        <v>0</v>
      </c>
      <c r="E39" s="6">
        <v>1.7499056322399998E-2</v>
      </c>
      <c r="F39" s="6">
        <v>1.0541955608654998</v>
      </c>
      <c r="G39" s="6">
        <v>0</v>
      </c>
      <c r="H39" s="6">
        <v>0</v>
      </c>
      <c r="I39" s="6">
        <v>0</v>
      </c>
      <c r="J39" s="6">
        <v>0</v>
      </c>
      <c r="K39" s="7">
        <f t="shared" si="0"/>
        <v>1.0716946171878998</v>
      </c>
      <c r="L39" s="6">
        <v>0</v>
      </c>
    </row>
    <row r="40" spans="2:12" x14ac:dyDescent="0.2">
      <c r="B40" s="4">
        <v>36</v>
      </c>
      <c r="C40" s="8" t="s">
        <v>8</v>
      </c>
      <c r="D40" s="6">
        <v>42.297929579450305</v>
      </c>
      <c r="E40" s="6">
        <v>8.145070609153791</v>
      </c>
      <c r="F40" s="6">
        <v>27.222618457305053</v>
      </c>
      <c r="G40" s="6">
        <v>0</v>
      </c>
      <c r="H40" s="6">
        <v>0</v>
      </c>
      <c r="I40" s="6">
        <v>0</v>
      </c>
      <c r="J40" s="6">
        <v>0</v>
      </c>
      <c r="K40" s="7">
        <f t="shared" si="0"/>
        <v>77.665618645909149</v>
      </c>
      <c r="L40" s="6">
        <v>0</v>
      </c>
    </row>
    <row r="41" spans="2:12" x14ac:dyDescent="0.2">
      <c r="B41" s="4"/>
      <c r="C41" s="8"/>
      <c r="D41" s="9"/>
      <c r="E41" s="2"/>
      <c r="F41" s="2"/>
      <c r="G41" s="2"/>
      <c r="H41" s="2"/>
      <c r="I41" s="2"/>
      <c r="J41" s="2"/>
      <c r="K41" s="2"/>
      <c r="L41" s="7"/>
    </row>
    <row r="42" spans="2:12" x14ac:dyDescent="0.2">
      <c r="B42" s="3" t="s">
        <v>94</v>
      </c>
      <c r="C42" s="2"/>
      <c r="D42" s="10">
        <f>SUM(D5:D40)</f>
        <v>2479.0552484817263</v>
      </c>
      <c r="E42" s="10">
        <f t="shared" ref="E42:L42" si="1">SUM(E5:E40)</f>
        <v>259.88571986349746</v>
      </c>
      <c r="F42" s="10">
        <f t="shared" si="1"/>
        <v>317.5670031555091</v>
      </c>
      <c r="G42" s="10">
        <f t="shared" si="1"/>
        <v>0</v>
      </c>
      <c r="H42" s="10">
        <f t="shared" si="1"/>
        <v>0</v>
      </c>
      <c r="I42" s="10">
        <f t="shared" si="1"/>
        <v>0</v>
      </c>
      <c r="J42" s="10">
        <f t="shared" si="1"/>
        <v>0</v>
      </c>
      <c r="K42" s="10">
        <f t="shared" si="1"/>
        <v>3056.5079715007328</v>
      </c>
      <c r="L42" s="10">
        <f t="shared" si="1"/>
        <v>0</v>
      </c>
    </row>
    <row r="43" spans="2:12" x14ac:dyDescent="0.2">
      <c r="B43" s="1" t="s">
        <v>95</v>
      </c>
    </row>
  </sheetData>
  <mergeCells count="2">
    <mergeCell ref="B2:L2"/>
    <mergeCell ref="B3:L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 </vt:lpstr>
    </vt:vector>
  </TitlesOfParts>
  <Company>karvy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vikram.k</dc:creator>
  <cp:lastModifiedBy>CHANDRAKANT</cp:lastModifiedBy>
  <dcterms:created xsi:type="dcterms:W3CDTF">2014-04-07T11:08:08Z</dcterms:created>
  <dcterms:modified xsi:type="dcterms:W3CDTF">2014-04-23T06:45:21Z</dcterms:modified>
</cp:coreProperties>
</file>